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平成30年度以降のフォルダ\09調査課\調査第７係\平成30年度\その他【保存期間：1年未満】\◆資料更新一式\図説日本の財政\190107\◆作業\29年度版\"/>
    </mc:Choice>
  </mc:AlternateContent>
  <bookViews>
    <workbookView xWindow="1320" yWindow="0" windowWidth="20490" windowHeight="7770"/>
  </bookViews>
  <sheets>
    <sheet name="平成29年度予算の後年度歳出・歳入への影響試算" sheetId="1" r:id="rId1"/>
  </sheets>
  <externalReferences>
    <externalReference r:id="rId2"/>
  </externalReferences>
  <definedNames>
    <definedName name="_xlnm.Print_Area" localSheetId="0">平成29年度予算の後年度歳出・歳入への影響試算!$A$1:$BK$158</definedName>
  </definedNames>
  <calcPr calcId="152511" iterate="1" iterateCount="2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157" i="1" l="1"/>
  <c r="AY157" i="1"/>
  <c r="BF156" i="1"/>
  <c r="AX156" i="1"/>
  <c r="BG155" i="1"/>
  <c r="AY155" i="1"/>
  <c r="BF154" i="1"/>
  <c r="AX154" i="1"/>
  <c r="BG153" i="1"/>
  <c r="AY153" i="1"/>
  <c r="BF152" i="1"/>
  <c r="AX152" i="1"/>
  <c r="BG146" i="1"/>
  <c r="AY146" i="1"/>
  <c r="BF145" i="1"/>
  <c r="AX145" i="1"/>
  <c r="BG144" i="1"/>
  <c r="AY144" i="1"/>
  <c r="BF143" i="1"/>
  <c r="AX143" i="1"/>
  <c r="BG142" i="1"/>
  <c r="AY142" i="1"/>
  <c r="BF141" i="1"/>
  <c r="AX141" i="1"/>
  <c r="BF110" i="1"/>
  <c r="AX110" i="1"/>
  <c r="BF90" i="1"/>
  <c r="AX90" i="1"/>
  <c r="BF89" i="1"/>
  <c r="AX89" i="1"/>
  <c r="BF86" i="1"/>
  <c r="BF85" i="1"/>
  <c r="AX85" i="1"/>
  <c r="BF84" i="1"/>
  <c r="AX84" i="1"/>
  <c r="AX86" i="1" s="1"/>
  <c r="BF81" i="1"/>
  <c r="BG80" i="1" s="1"/>
  <c r="AX81" i="1"/>
  <c r="AY80" i="1"/>
  <c r="BF79" i="1"/>
  <c r="AX79" i="1"/>
  <c r="AY78" i="1" s="1"/>
  <c r="BG78" i="1"/>
  <c r="BF77" i="1"/>
  <c r="AX77" i="1"/>
  <c r="BG76" i="1"/>
  <c r="AX75" i="1"/>
  <c r="BF73" i="1"/>
  <c r="BG72" i="1" s="1"/>
  <c r="AX73" i="1"/>
  <c r="AY72" i="1"/>
  <c r="BF71" i="1"/>
  <c r="AX71" i="1"/>
  <c r="AX82" i="1" s="1"/>
  <c r="BF54" i="1"/>
  <c r="AX54" i="1"/>
  <c r="BF53" i="1"/>
  <c r="AX53" i="1"/>
  <c r="BF49" i="1"/>
  <c r="AX49" i="1"/>
  <c r="BF48" i="1"/>
  <c r="BF50" i="1" s="1"/>
  <c r="AX48" i="1"/>
  <c r="AX50" i="1" s="1"/>
  <c r="BF45" i="1"/>
  <c r="BG44" i="1" s="1"/>
  <c r="AX45" i="1"/>
  <c r="AY44" i="1" s="1"/>
  <c r="BF43" i="1"/>
  <c r="AX43" i="1"/>
  <c r="AY42" i="1"/>
  <c r="BG42" i="1"/>
  <c r="BF41" i="1"/>
  <c r="BG40" i="1" s="1"/>
  <c r="AX41" i="1"/>
  <c r="BF37" i="1"/>
  <c r="AX37" i="1"/>
  <c r="AY36" i="1"/>
  <c r="BG36" i="1"/>
  <c r="BF35" i="1"/>
  <c r="AX35" i="1"/>
  <c r="AX2" i="1"/>
  <c r="BF39" i="1" l="1"/>
  <c r="AY40" i="1"/>
  <c r="BF46" i="1"/>
  <c r="BF52" i="1" s="1"/>
  <c r="AX39" i="1"/>
  <c r="AX46" i="1" s="1"/>
  <c r="AX52" i="1" s="1"/>
  <c r="AY74" i="1"/>
  <c r="AX88" i="1"/>
  <c r="BF75" i="1"/>
  <c r="BG74" i="1" s="1"/>
  <c r="AY76" i="1"/>
  <c r="BF82" i="1" l="1"/>
  <c r="BF88" i="1" s="1"/>
  <c r="BG38" i="1"/>
  <c r="AY38" i="1"/>
</calcChain>
</file>

<file path=xl/sharedStrings.xml><?xml version="1.0" encoding="utf-8"?>
<sst xmlns="http://schemas.openxmlformats.org/spreadsheetml/2006/main" count="397" uniqueCount="150">
  <si>
    <t>平成29年度予算の後年度歳出・歳入への影響試算</t>
    <phoneticPr fontId="3"/>
  </si>
  <si>
    <t xml:space="preserve">  本試算は、一定の経済前提を仮置きした上で、平成26年度予算における制度・施策を前提に、「社会保障・税一体改革」の実施に伴う影響を反映し、後年度（平成29年度まで）の歳出・歳入がどのような姿になるかについて、機械的に試算したものである。
　各年度の税収については、現行法に沿った増収に相当する額を織り込んでいる。消費税率の10％への引上げについては、税制抜本改革法附則第18条にのっとって、経済状況等を総合的に勘案して、判断を行う。
　なお、本試算は、将来の予算編成を拘束するものではなく、計数は試算の前提等に応じ変化するものである。</t>
    <phoneticPr fontId="3"/>
  </si>
  <si>
    <t xml:space="preserve">  本試算は、一定の経済前提を仮置きした上で、平成27年度予算における制度・施策を前提に、「社会保障・税一体改革」の実施に伴う影響を反映し、後年度（平成30年度まで）の歳出・歳入がどのような姿になるかについて、機械的に試算したものである。
　なお、本試算は、将来の予算編成を拘束するものではなく、計数は試算の前提等に応じ変化するものである。</t>
    <phoneticPr fontId="3"/>
  </si>
  <si>
    <t xml:space="preserve">  本試算は、一定の経済前提を仮置きした上で、平成29年度予算における制度・施策を前提に、「社会保障と税の一体改革」の実施に伴う影響を反映し、後年度（平成32年度まで）の歳出・歳入がどのような姿になるかについて、機械的に試算したものである。
　なお、本試算は、将来の予算編成を拘束するものではなく、計数は試算の前提等に応じ変化するものである。</t>
    <phoneticPr fontId="3"/>
  </si>
  <si>
    <t>　本試算は、一定の経済前提を仮置きした上で、平成26年度予算における制度・施策を前提に、「社会保障・税一体改革」の実施に伴う影響を反映し、後年度（平成29年度まで）の歳出・歳入がどのような姿になるかについて、機械的に試算したものである。
　各年度の税収については、現行法に沿った増収に相当する額を織り込んでいる。消費税率の10％への引上げについては、税制抜本改革法附則第18条にのっとって、経済状況等を総合的に勘案して、判断を行う。
　なお、本試算は、将来の予算編成を拘束するものではなく、計数は試算の前提等に応じ変化するものである。</t>
    <phoneticPr fontId="3"/>
  </si>
  <si>
    <t>　</t>
    <phoneticPr fontId="3"/>
  </si>
  <si>
    <t>平成29年１月</t>
    <phoneticPr fontId="3"/>
  </si>
  <si>
    <t>財務省</t>
    <rPh sb="0" eb="3">
      <t>ザイムショウ</t>
    </rPh>
    <phoneticPr fontId="3"/>
  </si>
  <si>
    <t>[試算-1]【経済成長3.0％ケース】</t>
    <rPh sb="1" eb="3">
      <t>シサン</t>
    </rPh>
    <rPh sb="7" eb="9">
      <t>ケイザイ</t>
    </rPh>
    <phoneticPr fontId="3"/>
  </si>
  <si>
    <t>（参考）</t>
    <phoneticPr fontId="3"/>
  </si>
  <si>
    <t>（単位：兆円）、(　)書きは対前年度伸率</t>
    <rPh sb="1" eb="3">
      <t>タンイ</t>
    </rPh>
    <rPh sb="4" eb="6">
      <t>チョウエン</t>
    </rPh>
    <rPh sb="14" eb="15">
      <t>タイ</t>
    </rPh>
    <rPh sb="15" eb="18">
      <t>ゼンネンド</t>
    </rPh>
    <rPh sb="18" eb="19">
      <t>シン</t>
    </rPh>
    <rPh sb="19" eb="20">
      <t>リツ</t>
    </rPh>
    <phoneticPr fontId="3"/>
  </si>
  <si>
    <r>
      <rPr>
        <sz val="14"/>
        <color indexed="8"/>
        <rFont val="ＭＳ Ｐゴシック"/>
        <family val="3"/>
        <charset val="128"/>
      </rPr>
      <t>平成28年度</t>
    </r>
    <r>
      <rPr>
        <sz val="12"/>
        <color indexed="8"/>
        <rFont val="ＭＳ Ｐゴシック"/>
        <family val="3"/>
        <charset val="128"/>
      </rPr>
      <t xml:space="preserve">
(2016年度)</t>
    </r>
    <rPh sb="0" eb="2">
      <t>ヘイセイ</t>
    </rPh>
    <rPh sb="4" eb="6">
      <t>ネンド</t>
    </rPh>
    <rPh sb="12" eb="14">
      <t>ネンド</t>
    </rPh>
    <phoneticPr fontId="3"/>
  </si>
  <si>
    <r>
      <rPr>
        <sz val="14"/>
        <color indexed="8"/>
        <rFont val="ＭＳ Ｐゴシック"/>
        <family val="3"/>
        <charset val="128"/>
      </rPr>
      <t>平成29年度</t>
    </r>
    <r>
      <rPr>
        <sz val="12"/>
        <color indexed="8"/>
        <rFont val="ＭＳ Ｐゴシック"/>
        <family val="3"/>
        <charset val="128"/>
      </rPr>
      <t xml:space="preserve">
(2017年度)</t>
    </r>
    <rPh sb="0" eb="2">
      <t>ヘイセイ</t>
    </rPh>
    <rPh sb="4" eb="6">
      <t>ネンド</t>
    </rPh>
    <rPh sb="12" eb="13">
      <t>ネン</t>
    </rPh>
    <rPh sb="13" eb="14">
      <t>ド</t>
    </rPh>
    <phoneticPr fontId="3"/>
  </si>
  <si>
    <r>
      <rPr>
        <sz val="14"/>
        <color indexed="8"/>
        <rFont val="ＭＳ Ｐゴシック"/>
        <family val="3"/>
        <charset val="128"/>
      </rPr>
      <t>平成30年度</t>
    </r>
    <r>
      <rPr>
        <sz val="12"/>
        <color indexed="8"/>
        <rFont val="ＭＳ Ｐゴシック"/>
        <family val="3"/>
        <charset val="128"/>
      </rPr>
      <t xml:space="preserve">
(2018年度)</t>
    </r>
    <rPh sb="0" eb="2">
      <t>ヘイセイ</t>
    </rPh>
    <rPh sb="4" eb="6">
      <t>ネンド</t>
    </rPh>
    <rPh sb="12" eb="13">
      <t>ネン</t>
    </rPh>
    <rPh sb="13" eb="14">
      <t>ド</t>
    </rPh>
    <phoneticPr fontId="3"/>
  </si>
  <si>
    <r>
      <rPr>
        <sz val="14"/>
        <color indexed="8"/>
        <rFont val="ＭＳ Ｐゴシック"/>
        <family val="3"/>
        <charset val="128"/>
      </rPr>
      <t>平成31年度</t>
    </r>
    <r>
      <rPr>
        <sz val="12"/>
        <color indexed="8"/>
        <rFont val="ＭＳ Ｐゴシック"/>
        <family val="3"/>
        <charset val="128"/>
      </rPr>
      <t xml:space="preserve">
(2019年度)</t>
    </r>
    <r>
      <rPr>
        <sz val="11"/>
        <rFont val="ＭＳ Ｐゴシック"/>
        <family val="3"/>
        <charset val="128"/>
      </rPr>
      <t/>
    </r>
    <rPh sb="0" eb="2">
      <t>ヘイセイ</t>
    </rPh>
    <rPh sb="4" eb="6">
      <t>ネンド</t>
    </rPh>
    <rPh sb="12" eb="13">
      <t>ネン</t>
    </rPh>
    <rPh sb="13" eb="14">
      <t>ド</t>
    </rPh>
    <phoneticPr fontId="3"/>
  </si>
  <si>
    <r>
      <rPr>
        <sz val="14"/>
        <color indexed="8"/>
        <rFont val="ＭＳ Ｐゴシック"/>
        <family val="3"/>
        <charset val="128"/>
      </rPr>
      <t>平成32年度</t>
    </r>
    <r>
      <rPr>
        <sz val="12"/>
        <color indexed="8"/>
        <rFont val="ＭＳ Ｐゴシック"/>
        <family val="3"/>
        <charset val="128"/>
      </rPr>
      <t xml:space="preserve">
(2020年度)</t>
    </r>
    <r>
      <rPr>
        <sz val="11"/>
        <rFont val="ＭＳ Ｐゴシック"/>
        <family val="3"/>
        <charset val="128"/>
      </rPr>
      <t/>
    </r>
    <rPh sb="0" eb="2">
      <t>ヘイセイ</t>
    </rPh>
    <rPh sb="4" eb="6">
      <t>ネンド</t>
    </rPh>
    <rPh sb="12" eb="13">
      <t>ネン</t>
    </rPh>
    <rPh sb="13" eb="14">
      <t>ド</t>
    </rPh>
    <phoneticPr fontId="3"/>
  </si>
  <si>
    <r>
      <rPr>
        <sz val="14"/>
        <color indexed="8"/>
        <rFont val="ＭＳ Ｐゴシック"/>
        <family val="3"/>
        <charset val="128"/>
      </rPr>
      <t>平成33年度</t>
    </r>
    <r>
      <rPr>
        <sz val="12"/>
        <color indexed="8"/>
        <rFont val="ＭＳ Ｐゴシック"/>
        <family val="3"/>
        <charset val="128"/>
      </rPr>
      <t xml:space="preserve">
(2021年度)</t>
    </r>
    <r>
      <rPr>
        <sz val="11"/>
        <rFont val="ＭＳ Ｐゴシック"/>
        <family val="3"/>
        <charset val="128"/>
      </rPr>
      <t/>
    </r>
    <rPh sb="0" eb="2">
      <t>ヘイセイ</t>
    </rPh>
    <rPh sb="4" eb="6">
      <t>ネンド</t>
    </rPh>
    <rPh sb="12" eb="13">
      <t>ネン</t>
    </rPh>
    <rPh sb="13" eb="14">
      <t>ド</t>
    </rPh>
    <phoneticPr fontId="3"/>
  </si>
  <si>
    <r>
      <rPr>
        <sz val="14"/>
        <color indexed="8"/>
        <rFont val="ＭＳ Ｐゴシック"/>
        <family val="3"/>
        <charset val="128"/>
      </rPr>
      <t>平成34年度</t>
    </r>
    <r>
      <rPr>
        <sz val="12"/>
        <color indexed="8"/>
        <rFont val="ＭＳ Ｐゴシック"/>
        <family val="3"/>
        <charset val="128"/>
      </rPr>
      <t xml:space="preserve">
(2022年度)</t>
    </r>
    <r>
      <rPr>
        <sz val="11"/>
        <rFont val="ＭＳ Ｐゴシック"/>
        <family val="3"/>
        <charset val="128"/>
      </rPr>
      <t/>
    </r>
    <rPh sb="0" eb="2">
      <t>ヘイセイ</t>
    </rPh>
    <rPh sb="4" eb="6">
      <t>ネンド</t>
    </rPh>
    <rPh sb="12" eb="13">
      <t>ネン</t>
    </rPh>
    <rPh sb="13" eb="14">
      <t>ド</t>
    </rPh>
    <phoneticPr fontId="3"/>
  </si>
  <si>
    <t>歳　　　出</t>
    <rPh sb="0" eb="1">
      <t>サイ</t>
    </rPh>
    <rPh sb="4" eb="5">
      <t>デ</t>
    </rPh>
    <phoneticPr fontId="3"/>
  </si>
  <si>
    <t>①</t>
    <phoneticPr fontId="3"/>
  </si>
  <si>
    <t>国債費</t>
    <rPh sb="0" eb="2">
      <t>コクサイ</t>
    </rPh>
    <rPh sb="2" eb="3">
      <t>ヒ</t>
    </rPh>
    <phoneticPr fontId="3"/>
  </si>
  <si>
    <t>②</t>
    <phoneticPr fontId="3"/>
  </si>
  <si>
    <t>利払費</t>
    <rPh sb="0" eb="2">
      <t>リバラ</t>
    </rPh>
    <rPh sb="2" eb="3">
      <t>ヒ</t>
    </rPh>
    <phoneticPr fontId="3"/>
  </si>
  <si>
    <t>(</t>
    <phoneticPr fontId="3"/>
  </si>
  <si>
    <t>)</t>
    <phoneticPr fontId="3"/>
  </si>
  <si>
    <t>(</t>
    <phoneticPr fontId="3"/>
  </si>
  <si>
    <t>)</t>
    <phoneticPr fontId="3"/>
  </si>
  <si>
    <t>(</t>
    <phoneticPr fontId="3"/>
  </si>
  <si>
    <t>③</t>
    <phoneticPr fontId="3"/>
  </si>
  <si>
    <t>基礎的財政収支対象経費</t>
    <rPh sb="0" eb="3">
      <t>キソテキ</t>
    </rPh>
    <rPh sb="3" eb="5">
      <t>ザイセイ</t>
    </rPh>
    <rPh sb="5" eb="7">
      <t>シュウシ</t>
    </rPh>
    <rPh sb="7" eb="9">
      <t>タイショウ</t>
    </rPh>
    <rPh sb="9" eb="11">
      <t>ケイヒ</t>
    </rPh>
    <phoneticPr fontId="3"/>
  </si>
  <si>
    <t>)</t>
    <phoneticPr fontId="3"/>
  </si>
  <si>
    <t>④</t>
    <phoneticPr fontId="3"/>
  </si>
  <si>
    <t>社会保障関係費</t>
    <phoneticPr fontId="3"/>
  </si>
  <si>
    <t>⑤</t>
    <phoneticPr fontId="3"/>
  </si>
  <si>
    <t>地方交付税等</t>
    <phoneticPr fontId="3"/>
  </si>
  <si>
    <t>⑥</t>
    <phoneticPr fontId="3"/>
  </si>
  <si>
    <t>その他</t>
    <phoneticPr fontId="3"/>
  </si>
  <si>
    <t>⑦</t>
    <phoneticPr fontId="3"/>
  </si>
  <si>
    <t>計</t>
    <rPh sb="0" eb="1">
      <t>ケイ</t>
    </rPh>
    <phoneticPr fontId="3"/>
  </si>
  <si>
    <t>税収等</t>
    <rPh sb="0" eb="1">
      <t>ゼイ</t>
    </rPh>
    <rPh sb="1" eb="2">
      <t>オサム</t>
    </rPh>
    <rPh sb="2" eb="3">
      <t>トウ</t>
    </rPh>
    <phoneticPr fontId="3"/>
  </si>
  <si>
    <t>⑧</t>
    <phoneticPr fontId="3"/>
  </si>
  <si>
    <t>税収</t>
    <rPh sb="0" eb="2">
      <t>ゼイシュウ</t>
    </rPh>
    <phoneticPr fontId="3"/>
  </si>
  <si>
    <t>⑨</t>
    <phoneticPr fontId="3"/>
  </si>
  <si>
    <t>その他収入</t>
    <rPh sb="2" eb="3">
      <t>ホカ</t>
    </rPh>
    <rPh sb="3" eb="5">
      <t>シュウニュウ</t>
    </rPh>
    <phoneticPr fontId="3"/>
  </si>
  <si>
    <t>⑩</t>
    <phoneticPr fontId="3"/>
  </si>
  <si>
    <t>⑪</t>
    <phoneticPr fontId="3"/>
  </si>
  <si>
    <t>差額</t>
    <rPh sb="0" eb="2">
      <t>サガク</t>
    </rPh>
    <phoneticPr fontId="3"/>
  </si>
  <si>
    <t>(⑦－⑩)</t>
    <phoneticPr fontId="3"/>
  </si>
  <si>
    <t>⑫</t>
    <phoneticPr fontId="3"/>
  </si>
  <si>
    <t>基礎的財政収支</t>
    <rPh sb="0" eb="3">
      <t>キソテキ</t>
    </rPh>
    <rPh sb="3" eb="5">
      <t>ザイセイ</t>
    </rPh>
    <rPh sb="5" eb="7">
      <t>シュウシ</t>
    </rPh>
    <phoneticPr fontId="3"/>
  </si>
  <si>
    <t>⑬</t>
    <phoneticPr fontId="3"/>
  </si>
  <si>
    <t>財政収支</t>
    <rPh sb="0" eb="2">
      <t>ザイセイ</t>
    </rPh>
    <rPh sb="2" eb="4">
      <t>シュウシ</t>
    </rPh>
    <phoneticPr fontId="3"/>
  </si>
  <si>
    <t>(注)</t>
    <rPh sb="1" eb="2">
      <t>チュウ</t>
    </rPh>
    <phoneticPr fontId="3"/>
  </si>
  <si>
    <t>平成28年度は当初予算額、平成29年度は政府予算案、平成30年度から平成32年度は平成29年度予算における制度・施策を前提とした後年度推計。</t>
    <rPh sb="0" eb="2">
      <t>ヘイセイ</t>
    </rPh>
    <rPh sb="4" eb="6">
      <t>ネンド</t>
    </rPh>
    <rPh sb="7" eb="9">
      <t>トウショ</t>
    </rPh>
    <rPh sb="9" eb="11">
      <t>ヨサン</t>
    </rPh>
    <rPh sb="11" eb="12">
      <t>ガク</t>
    </rPh>
    <rPh sb="13" eb="15">
      <t>ヘイセイ</t>
    </rPh>
    <rPh sb="17" eb="18">
      <t>ネン</t>
    </rPh>
    <rPh sb="18" eb="19">
      <t>ド</t>
    </rPh>
    <rPh sb="20" eb="22">
      <t>セイフ</t>
    </rPh>
    <rPh sb="22" eb="24">
      <t>ヨサン</t>
    </rPh>
    <rPh sb="24" eb="25">
      <t>アン</t>
    </rPh>
    <rPh sb="26" eb="28">
      <t>ヘイセイ</t>
    </rPh>
    <rPh sb="30" eb="31">
      <t>ネン</t>
    </rPh>
    <rPh sb="31" eb="32">
      <t>ド</t>
    </rPh>
    <rPh sb="34" eb="36">
      <t>ヘイセイ</t>
    </rPh>
    <rPh sb="38" eb="40">
      <t>ネンド</t>
    </rPh>
    <rPh sb="41" eb="43">
      <t>ヘイセイ</t>
    </rPh>
    <rPh sb="42" eb="43">
      <t>シゲル</t>
    </rPh>
    <rPh sb="45" eb="46">
      <t>ネン</t>
    </rPh>
    <rPh sb="46" eb="47">
      <t>ド</t>
    </rPh>
    <rPh sb="47" eb="49">
      <t>ヨサン</t>
    </rPh>
    <rPh sb="53" eb="55">
      <t>セイド</t>
    </rPh>
    <rPh sb="56" eb="58">
      <t>シサク</t>
    </rPh>
    <rPh sb="59" eb="61">
      <t>ゼンテイ</t>
    </rPh>
    <rPh sb="64" eb="67">
      <t>コウネンド</t>
    </rPh>
    <rPh sb="67" eb="69">
      <t>スイケイ</t>
    </rPh>
    <phoneticPr fontId="3"/>
  </si>
  <si>
    <t>ａ)</t>
    <phoneticPr fontId="3"/>
  </si>
  <si>
    <t>「③基礎的財政収支対象経費」は、平成30年度以降は、平成29年度予算における制度・施策を前提とした後年度推計により算出された歳出額に、「社会保障と税の一体改革」の実施に伴う社会保障の充実等を機械的に加算している。また、軽減税率制度を実施することに伴い、消費税率引上げに伴う低所得者対策としての総合合算制度を導入しないことを前提としている。</t>
    <rPh sb="95" eb="98">
      <t>キカイテキ</t>
    </rPh>
    <rPh sb="99" eb="101">
      <t>カサン</t>
    </rPh>
    <rPh sb="109" eb="111">
      <t>ケイゲン</t>
    </rPh>
    <rPh sb="111" eb="113">
      <t>ゼイリツ</t>
    </rPh>
    <rPh sb="113" eb="115">
      <t>セイド</t>
    </rPh>
    <rPh sb="116" eb="118">
      <t>ジッシ</t>
    </rPh>
    <rPh sb="123" eb="124">
      <t>トモナ</t>
    </rPh>
    <rPh sb="126" eb="129">
      <t>ショウヒゼイ</t>
    </rPh>
    <rPh sb="129" eb="130">
      <t>リツ</t>
    </rPh>
    <rPh sb="130" eb="131">
      <t>ヒ</t>
    </rPh>
    <rPh sb="131" eb="132">
      <t>ア</t>
    </rPh>
    <rPh sb="134" eb="135">
      <t>トモナ</t>
    </rPh>
    <rPh sb="136" eb="140">
      <t>テイショトクシャ</t>
    </rPh>
    <rPh sb="140" eb="142">
      <t>タイサク</t>
    </rPh>
    <rPh sb="146" eb="148">
      <t>ソウゴウ</t>
    </rPh>
    <rPh sb="148" eb="150">
      <t>ガッサン</t>
    </rPh>
    <rPh sb="150" eb="152">
      <t>セイド</t>
    </rPh>
    <rPh sb="153" eb="155">
      <t>ドウニュウ</t>
    </rPh>
    <rPh sb="161" eb="163">
      <t>ゼンテイ</t>
    </rPh>
    <phoneticPr fontId="3"/>
  </si>
  <si>
    <t>b)</t>
    <phoneticPr fontId="3"/>
  </si>
  <si>
    <t>「⑧税収」は、平成31年10月１日に消費税率を7.8％（国・地方合計10％）に引き上げるとともに、軽減税率制度を実施することによる税収額の変化等を織り込んでいる。</t>
    <rPh sb="49" eb="51">
      <t>ケイゲン</t>
    </rPh>
    <rPh sb="51" eb="53">
      <t>ゼイリツ</t>
    </rPh>
    <rPh sb="53" eb="55">
      <t>セイド</t>
    </rPh>
    <rPh sb="56" eb="58">
      <t>ジッシ</t>
    </rPh>
    <rPh sb="65" eb="67">
      <t>ゼイシュウ</t>
    </rPh>
    <rPh sb="67" eb="68">
      <t>ガク</t>
    </rPh>
    <rPh sb="69" eb="71">
      <t>ヘンカ</t>
    </rPh>
    <rPh sb="71" eb="72">
      <t>トウ</t>
    </rPh>
    <phoneticPr fontId="3"/>
  </si>
  <si>
    <t>c)</t>
    <phoneticPr fontId="3"/>
  </si>
  <si>
    <t>「⑫基礎的財政収支」及び「⑬財政収支」については、「所得税法等の一部を改正する法律」（平成28年３月31日公布）において、軽減税率制度の実施に当たっては、「財政健全化目標を堅持する」とともに、「社会保障の安定財源の確保の在り方に係る基本的な考え方にのっとり、安定的な恒久財源を確保する」とされていることを踏まえ、軽減税率制度の実施による影響を受けないような一定の調整を加えている。安定的な恒久財源の確保の方法によって、歳出や税収等は変動しうる。</t>
    <rPh sb="10" eb="11">
      <t>オヨ</t>
    </rPh>
    <rPh sb="68" eb="70">
      <t>ジッシ</t>
    </rPh>
    <rPh sb="156" eb="158">
      <t>ケイゲン</t>
    </rPh>
    <rPh sb="158" eb="160">
      <t>ゼイリツ</t>
    </rPh>
    <rPh sb="160" eb="162">
      <t>セイド</t>
    </rPh>
    <rPh sb="163" eb="165">
      <t>ジッシ</t>
    </rPh>
    <rPh sb="168" eb="170">
      <t>エイキョウ</t>
    </rPh>
    <rPh sb="171" eb="172">
      <t>ウ</t>
    </rPh>
    <rPh sb="178" eb="180">
      <t>イッテイ</t>
    </rPh>
    <rPh sb="181" eb="183">
      <t>チョウセイ</t>
    </rPh>
    <rPh sb="184" eb="185">
      <t>クワ</t>
    </rPh>
    <rPh sb="190" eb="193">
      <t>アンテイテキ</t>
    </rPh>
    <rPh sb="194" eb="196">
      <t>コウキュウ</t>
    </rPh>
    <rPh sb="196" eb="198">
      <t>ザイゲン</t>
    </rPh>
    <rPh sb="199" eb="201">
      <t>カクホ</t>
    </rPh>
    <rPh sb="202" eb="204">
      <t>ホウホウ</t>
    </rPh>
    <rPh sb="209" eb="211">
      <t>サイシュツ</t>
    </rPh>
    <rPh sb="212" eb="214">
      <t>ゼイシュウ</t>
    </rPh>
    <rPh sb="214" eb="215">
      <t>トウ</t>
    </rPh>
    <rPh sb="216" eb="218">
      <t>ヘンドウ</t>
    </rPh>
    <phoneticPr fontId="3"/>
  </si>
  <si>
    <t>平成26年度</t>
    <rPh sb="0" eb="2">
      <t>ヘイセイ</t>
    </rPh>
    <rPh sb="4" eb="6">
      <t>ネンド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</si>
  <si>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</si>
  <si>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</si>
  <si>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</si>
  <si>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</si>
  <si>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平成31年度</t>
    <rPh sb="0" eb="2">
      <t>ヘイセイ</t>
    </rPh>
    <rPh sb="4" eb="5">
      <t>ネン</t>
    </rPh>
    <rPh sb="5" eb="6">
      <t>ド</t>
    </rPh>
    <phoneticPr fontId="3"/>
  </si>
  <si>
    <t>平成32年度</t>
    <rPh sb="0" eb="2">
      <t>ヘイセイ</t>
    </rPh>
    <rPh sb="4" eb="5">
      <t>ネン</t>
    </rPh>
    <rPh sb="5" eb="6">
      <t>ド</t>
    </rPh>
    <phoneticPr fontId="3"/>
  </si>
  <si>
    <t>15.3兆円</t>
    <rPh sb="3" eb="5">
      <t>チョウエン</t>
    </rPh>
    <phoneticPr fontId="3"/>
  </si>
  <si>
    <t>17.1兆円</t>
    <rPh sb="3" eb="5">
      <t>チョウエン</t>
    </rPh>
    <phoneticPr fontId="3"/>
  </si>
  <si>
    <t>17.6兆円</t>
    <rPh sb="3" eb="5">
      <t>チョウエン</t>
    </rPh>
    <phoneticPr fontId="3"/>
  </si>
  <si>
    <t>21.1兆円</t>
    <rPh sb="3" eb="5">
      <t>チョウエン</t>
    </rPh>
    <phoneticPr fontId="3"/>
  </si>
  <si>
    <t>24.9兆円</t>
    <rPh sb="3" eb="5">
      <t>チョウエン</t>
    </rPh>
    <phoneticPr fontId="3"/>
  </si>
  <si>
    <t>25.7兆円</t>
    <rPh sb="3" eb="5">
      <t>チョウエン</t>
    </rPh>
    <phoneticPr fontId="3"/>
  </si>
  <si>
    <t>26.5兆円</t>
    <rPh sb="3" eb="5">
      <t>チョウエン</t>
    </rPh>
    <phoneticPr fontId="3"/>
  </si>
  <si>
    <t>[試算-2]【経済成長1.5％ケース】</t>
    <rPh sb="1" eb="3">
      <t>シサン</t>
    </rPh>
    <rPh sb="7" eb="9">
      <t>ケイザイ</t>
    </rPh>
    <phoneticPr fontId="3"/>
  </si>
  <si>
    <t>（参考）</t>
    <phoneticPr fontId="3"/>
  </si>
  <si>
    <t>①</t>
    <phoneticPr fontId="3"/>
  </si>
  <si>
    <t>②</t>
    <phoneticPr fontId="3"/>
  </si>
  <si>
    <t>(</t>
    <phoneticPr fontId="3"/>
  </si>
  <si>
    <t>)</t>
    <phoneticPr fontId="3"/>
  </si>
  <si>
    <t>(</t>
    <phoneticPr fontId="3"/>
  </si>
  <si>
    <t>)</t>
    <phoneticPr fontId="3"/>
  </si>
  <si>
    <t>③</t>
    <phoneticPr fontId="3"/>
  </si>
  <si>
    <t>④</t>
    <phoneticPr fontId="3"/>
  </si>
  <si>
    <t>社会保障関係費</t>
    <phoneticPr fontId="3"/>
  </si>
  <si>
    <t>⑤</t>
    <phoneticPr fontId="3"/>
  </si>
  <si>
    <t>地方交付税等</t>
    <phoneticPr fontId="3"/>
  </si>
  <si>
    <t>⑥</t>
    <phoneticPr fontId="3"/>
  </si>
  <si>
    <t>その他</t>
    <phoneticPr fontId="3"/>
  </si>
  <si>
    <t>⑦</t>
    <phoneticPr fontId="3"/>
  </si>
  <si>
    <t>⑧</t>
    <phoneticPr fontId="3"/>
  </si>
  <si>
    <t>⑨</t>
    <phoneticPr fontId="3"/>
  </si>
  <si>
    <t>⑩</t>
    <phoneticPr fontId="3"/>
  </si>
  <si>
    <t>⑪</t>
    <phoneticPr fontId="3"/>
  </si>
  <si>
    <t>(⑦－⑩)</t>
    <phoneticPr fontId="3"/>
  </si>
  <si>
    <t>⑫</t>
    <phoneticPr fontId="3"/>
  </si>
  <si>
    <t>⑬</t>
    <phoneticPr fontId="3"/>
  </si>
  <si>
    <t>ａ)</t>
    <phoneticPr fontId="3"/>
  </si>
  <si>
    <t>b)</t>
    <phoneticPr fontId="3"/>
  </si>
  <si>
    <t>c)</t>
    <phoneticPr fontId="3"/>
  </si>
  <si>
    <t>[経済指標の前提]</t>
    <rPh sb="1" eb="3">
      <t>ケイザイ</t>
    </rPh>
    <rPh sb="3" eb="5">
      <t>シヒョウ</t>
    </rPh>
    <rPh sb="6" eb="8">
      <t>ゼンテイ</t>
    </rPh>
    <phoneticPr fontId="3"/>
  </si>
  <si>
    <r>
      <t xml:space="preserve">平成29年度
</t>
    </r>
    <r>
      <rPr>
        <sz val="11"/>
        <color indexed="8"/>
        <rFont val="ＭＳ Ｐゴシック"/>
        <family val="3"/>
        <charset val="128"/>
      </rPr>
      <t>（2017年度）</t>
    </r>
    <rPh sb="4" eb="5">
      <t>ネン</t>
    </rPh>
    <rPh sb="5" eb="6">
      <t>ド</t>
    </rPh>
    <phoneticPr fontId="3"/>
  </si>
  <si>
    <r>
      <t xml:space="preserve">平成30年度
</t>
    </r>
    <r>
      <rPr>
        <sz val="11"/>
        <color indexed="8"/>
        <rFont val="ＭＳ Ｐゴシック"/>
        <family val="3"/>
        <charset val="128"/>
      </rPr>
      <t>（2018年度）</t>
    </r>
    <rPh sb="4" eb="5">
      <t>ネン</t>
    </rPh>
    <rPh sb="5" eb="6">
      <t>ド</t>
    </rPh>
    <phoneticPr fontId="3"/>
  </si>
  <si>
    <r>
      <t xml:space="preserve">平成31年度
</t>
    </r>
    <r>
      <rPr>
        <sz val="11"/>
        <color indexed="8"/>
        <rFont val="ＭＳ Ｐゴシック"/>
        <family val="3"/>
        <charset val="128"/>
      </rPr>
      <t>（2019年度）</t>
    </r>
    <rPh sb="4" eb="5">
      <t>ネン</t>
    </rPh>
    <rPh sb="5" eb="6">
      <t>ド</t>
    </rPh>
    <phoneticPr fontId="3"/>
  </si>
  <si>
    <r>
      <t xml:space="preserve">平成32年度
</t>
    </r>
    <r>
      <rPr>
        <sz val="11"/>
        <color indexed="8"/>
        <rFont val="ＭＳ Ｐゴシック"/>
        <family val="3"/>
        <charset val="128"/>
      </rPr>
      <t>（2020年度）</t>
    </r>
    <rPh sb="4" eb="5">
      <t>ネン</t>
    </rPh>
    <rPh sb="5" eb="6">
      <t>ド</t>
    </rPh>
    <phoneticPr fontId="3"/>
  </si>
  <si>
    <r>
      <t xml:space="preserve">平成33年度
</t>
    </r>
    <r>
      <rPr>
        <sz val="11"/>
        <color indexed="8"/>
        <rFont val="ＭＳ Ｐゴシック"/>
        <family val="3"/>
        <charset val="128"/>
      </rPr>
      <t>（2021年度）</t>
    </r>
    <rPh sb="4" eb="5">
      <t>ネン</t>
    </rPh>
    <rPh sb="5" eb="6">
      <t>ド</t>
    </rPh>
    <phoneticPr fontId="3"/>
  </si>
  <si>
    <r>
      <t xml:space="preserve">平成34年度
</t>
    </r>
    <r>
      <rPr>
        <sz val="11"/>
        <color indexed="8"/>
        <rFont val="ＭＳ Ｐゴシック"/>
        <family val="3"/>
        <charset val="128"/>
      </rPr>
      <t>（2022年度）</t>
    </r>
    <rPh sb="4" eb="5">
      <t>ネン</t>
    </rPh>
    <rPh sb="5" eb="6">
      <t>ド</t>
    </rPh>
    <phoneticPr fontId="3"/>
  </si>
  <si>
    <t>（政府経済見通し）</t>
    <rPh sb="1" eb="3">
      <t>セイフ</t>
    </rPh>
    <rPh sb="3" eb="5">
      <t>ケイザイ</t>
    </rPh>
    <rPh sb="5" eb="7">
      <t>ミトオ</t>
    </rPh>
    <phoneticPr fontId="3"/>
  </si>
  <si>
    <t>[試算－１]</t>
    <rPh sb="1" eb="3">
      <t>シサン</t>
    </rPh>
    <phoneticPr fontId="3"/>
  </si>
  <si>
    <t>名目経済成長率</t>
    <rPh sb="0" eb="2">
      <t>メイモク</t>
    </rPh>
    <rPh sb="2" eb="4">
      <t>ケイザイ</t>
    </rPh>
    <rPh sb="4" eb="7">
      <t>セイチョウリツ</t>
    </rPh>
    <phoneticPr fontId="3"/>
  </si>
  <si>
    <t>消費者物価上昇率</t>
    <rPh sb="0" eb="3">
      <t>ショウヒシャ</t>
    </rPh>
    <rPh sb="3" eb="5">
      <t>ブッカ</t>
    </rPh>
    <rPh sb="5" eb="7">
      <t>ジョウショウ</t>
    </rPh>
    <rPh sb="7" eb="8">
      <t>リツ</t>
    </rPh>
    <phoneticPr fontId="3"/>
  </si>
  <si>
    <t>[試算－２]</t>
    <rPh sb="1" eb="3">
      <t>シサン</t>
    </rPh>
    <phoneticPr fontId="3"/>
  </si>
  <si>
    <t>・[試算-１]は、「経済財政運営と改革の基本方針2016」（平成28年６月閣議決定）等における記述に基づき設定。
・[試算-２]は、[試算-１]よりも厳しい経済前提を仮定。
・なお、上記の経済前提は消費税率引上げの影響を考慮していない。</t>
    <rPh sb="30" eb="32">
      <t>ヘイセイ</t>
    </rPh>
    <rPh sb="34" eb="35">
      <t>ネン</t>
    </rPh>
    <rPh sb="36" eb="37">
      <t>ガツ</t>
    </rPh>
    <rPh sb="37" eb="39">
      <t>カクギ</t>
    </rPh>
    <rPh sb="39" eb="41">
      <t>ケッテイ</t>
    </rPh>
    <rPh sb="47" eb="49">
      <t>キジュツ</t>
    </rPh>
    <rPh sb="50" eb="51">
      <t>モト</t>
    </rPh>
    <rPh sb="53" eb="55">
      <t>セッテイ</t>
    </rPh>
    <rPh sb="75" eb="76">
      <t>キビ</t>
    </rPh>
    <rPh sb="78" eb="80">
      <t>ケイザイ</t>
    </rPh>
    <rPh sb="80" eb="82">
      <t>ゼンテイ</t>
    </rPh>
    <rPh sb="83" eb="85">
      <t>カテイ</t>
    </rPh>
    <rPh sb="91" eb="93">
      <t>ジョウキ</t>
    </rPh>
    <rPh sb="94" eb="96">
      <t>ケイザイ</t>
    </rPh>
    <rPh sb="96" eb="98">
      <t>ゼンテイ</t>
    </rPh>
    <rPh sb="99" eb="102">
      <t>ショウヒゼイ</t>
    </rPh>
    <rPh sb="102" eb="103">
      <t>リツ</t>
    </rPh>
    <rPh sb="103" eb="105">
      <t>ヒキア</t>
    </rPh>
    <rPh sb="107" eb="109">
      <t>エイキョウ</t>
    </rPh>
    <rPh sb="110" eb="112">
      <t>コウリョ</t>
    </rPh>
    <phoneticPr fontId="3"/>
  </si>
  <si>
    <t>[算出要領］</t>
    <rPh sb="1" eb="3">
      <t>サンシュツ</t>
    </rPh>
    <rPh sb="3" eb="5">
      <t>ヨウリョウ</t>
    </rPh>
    <phoneticPr fontId="3"/>
  </si>
  <si>
    <t>国債費</t>
    <rPh sb="0" eb="1">
      <t>クニ</t>
    </rPh>
    <rPh sb="1" eb="2">
      <t>サイ</t>
    </rPh>
    <rPh sb="2" eb="3">
      <t>ヒ</t>
    </rPh>
    <phoneticPr fontId="3"/>
  </si>
  <si>
    <t>：</t>
    <phoneticPr fontId="3"/>
  </si>
  <si>
    <t>・[試算-１]は、平成29年度は予算における積算金利、平成30年度以降は市場に織り込まれた金利の将来予想を加味した金利（下記）により積算。
・[試算-２]は、平成29年度予算における積算金利（下記）により積算。
・歳出と税収等の差額（軽減税率制度の実施に当たり確保する安定的な恒久財源分を除く）は全て公債金で賄われると仮定して推計。</t>
    <rPh sb="60" eb="62">
      <t>カキ</t>
    </rPh>
    <rPh sb="66" eb="68">
      <t>セキサン</t>
    </rPh>
    <rPh sb="96" eb="98">
      <t>カキ</t>
    </rPh>
    <rPh sb="102" eb="104">
      <t>セキサン</t>
    </rPh>
    <rPh sb="124" eb="126">
      <t>ジッシ</t>
    </rPh>
    <phoneticPr fontId="3"/>
  </si>
  <si>
    <t>（予算積算金利）</t>
    <rPh sb="1" eb="3">
      <t>ヨサン</t>
    </rPh>
    <rPh sb="3" eb="5">
      <t>セキサン</t>
    </rPh>
    <rPh sb="5" eb="7">
      <t>キンリ</t>
    </rPh>
    <phoneticPr fontId="3"/>
  </si>
  <si>
    <t>[試算－１]</t>
    <phoneticPr fontId="3"/>
  </si>
  <si>
    <t>金利（10年国債）</t>
    <rPh sb="0" eb="2">
      <t>キンリ</t>
    </rPh>
    <rPh sb="5" eb="6">
      <t>ネン</t>
    </rPh>
    <rPh sb="6" eb="8">
      <t>コクサイ</t>
    </rPh>
    <phoneticPr fontId="3"/>
  </si>
  <si>
    <t>地方交付税等</t>
    <rPh sb="0" eb="2">
      <t>チホウ</t>
    </rPh>
    <rPh sb="2" eb="5">
      <t>コウフゼイ</t>
    </rPh>
    <rPh sb="5" eb="6">
      <t>トウ</t>
    </rPh>
    <phoneticPr fontId="3"/>
  </si>
  <si>
    <t>法定率分について税収増に応じて延伸するとともに、地方交付税法附則で定められる加算などにより推計。</t>
    <rPh sb="8" eb="11">
      <t>ゼイシュウゾウ</t>
    </rPh>
    <rPh sb="12" eb="13">
      <t>オウ</t>
    </rPh>
    <rPh sb="15" eb="17">
      <t>エンシン</t>
    </rPh>
    <phoneticPr fontId="3"/>
  </si>
  <si>
    <t>税　　　　収</t>
    <rPh sb="0" eb="1">
      <t>ゼイ</t>
    </rPh>
    <rPh sb="5" eb="6">
      <t>オサム</t>
    </rPh>
    <phoneticPr fontId="3"/>
  </si>
  <si>
    <t>名目経済成長率×弾性値1.1に、平成29年度税制改正の影響等を調整して推計。</t>
    <phoneticPr fontId="3"/>
  </si>
  <si>
    <t>その他収入</t>
    <rPh sb="2" eb="3">
      <t>タ</t>
    </rPh>
    <rPh sb="3" eb="5">
      <t>シュウニュウ</t>
    </rPh>
    <phoneticPr fontId="3"/>
  </si>
  <si>
    <t>：</t>
    <phoneticPr fontId="3"/>
  </si>
  <si>
    <t>平成29年度予算額を基本とし、個別要因を勘案して推計。なお、現時点で具体的に見込めない収入については計上していない。</t>
    <phoneticPr fontId="3"/>
  </si>
  <si>
    <t>（参考）仮定計算における歳出の算出要領</t>
    <rPh sb="1" eb="3">
      <t>サンコウ</t>
    </rPh>
    <rPh sb="4" eb="6">
      <t>カテイ</t>
    </rPh>
    <rPh sb="6" eb="8">
      <t>ケイサン</t>
    </rPh>
    <rPh sb="12" eb="14">
      <t>サイシュツ</t>
    </rPh>
    <rPh sb="15" eb="17">
      <t>サンシュツ</t>
    </rPh>
    <rPh sb="17" eb="19">
      <t>ヨウリョウ</t>
    </rPh>
    <phoneticPr fontId="3"/>
  </si>
  <si>
    <t>社会保障関係費については、毎年度、試算上の自然増約0.8兆円が生じると仮定し、それ以外の経費については消費者物価上昇率で機械的に延伸。</t>
    <rPh sb="17" eb="19">
      <t>シサン</t>
    </rPh>
    <rPh sb="19" eb="20">
      <t>ジョウ</t>
    </rPh>
    <rPh sb="21" eb="24">
      <t>シゼンゾウ</t>
    </rPh>
    <rPh sb="24" eb="25">
      <t>ヤク</t>
    </rPh>
    <phoneticPr fontId="3"/>
  </si>
  <si>
    <t>[参考] 名目経済成長率及び金利が変化した場合の試算　（[試算-１]の前提等を基に算出）</t>
    <rPh sb="1" eb="3">
      <t>サンコウ</t>
    </rPh>
    <rPh sb="35" eb="37">
      <t>ゼンテイ</t>
    </rPh>
    <rPh sb="37" eb="38">
      <t>トウ</t>
    </rPh>
    <phoneticPr fontId="3"/>
  </si>
  <si>
    <t>○平成30（2018）年度以降名目経済成長率が変化した場合の税収の増減額</t>
    <rPh sb="1" eb="3">
      <t>ヘイセイ</t>
    </rPh>
    <rPh sb="11" eb="13">
      <t>ネンド</t>
    </rPh>
    <rPh sb="13" eb="15">
      <t>イコウ</t>
    </rPh>
    <rPh sb="15" eb="17">
      <t>メイモク</t>
    </rPh>
    <rPh sb="17" eb="19">
      <t>ケイザイ</t>
    </rPh>
    <rPh sb="19" eb="22">
      <t>セイチョウリツ</t>
    </rPh>
    <rPh sb="23" eb="25">
      <t>ヘンカ</t>
    </rPh>
    <rPh sb="27" eb="29">
      <t>バアイ</t>
    </rPh>
    <rPh sb="30" eb="32">
      <t>ゼイシュウ</t>
    </rPh>
    <rPh sb="33" eb="35">
      <t>ゾウゲン</t>
    </rPh>
    <rPh sb="35" eb="36">
      <t>ガク</t>
    </rPh>
    <phoneticPr fontId="3"/>
  </si>
  <si>
    <t>（単位：兆円）、（　）書きは「税収」の額</t>
    <phoneticPr fontId="3"/>
  </si>
  <si>
    <r>
      <rPr>
        <sz val="16"/>
        <color indexed="8"/>
        <rFont val="ＭＳ Ｐゴシック"/>
        <family val="3"/>
        <charset val="128"/>
      </rPr>
      <t>名目経済成長率</t>
    </r>
    <r>
      <rPr>
        <sz val="14"/>
        <color indexed="8"/>
        <rFont val="ＭＳ Ｐゴシック"/>
        <family val="3"/>
        <charset val="128"/>
      </rPr>
      <t xml:space="preserve">
</t>
    </r>
    <r>
      <rPr>
        <sz val="15"/>
        <color indexed="8"/>
        <rFont val="ＭＳ Ｐゴシック"/>
        <family val="3"/>
        <charset val="128"/>
      </rPr>
      <t>（[試算－１]の前提からの変化幅）</t>
    </r>
    <rPh sb="0" eb="2">
      <t>メイモク</t>
    </rPh>
    <rPh sb="2" eb="4">
      <t>ケイザイ</t>
    </rPh>
    <rPh sb="4" eb="7">
      <t>セイチョウリツ</t>
    </rPh>
    <rPh sb="10" eb="12">
      <t>シサン</t>
    </rPh>
    <phoneticPr fontId="3"/>
  </si>
  <si>
    <t>＋２％</t>
    <phoneticPr fontId="3"/>
  </si>
  <si>
    <t>-</t>
  </si>
  <si>
    <t>(</t>
    <phoneticPr fontId="3"/>
  </si>
  <si>
    <t>)</t>
    <phoneticPr fontId="3"/>
  </si>
  <si>
    <t>＋１％</t>
    <phoneticPr fontId="3"/>
  </si>
  <si>
    <t>(</t>
    <phoneticPr fontId="3"/>
  </si>
  <si>
    <t>－１％</t>
    <phoneticPr fontId="3"/>
  </si>
  <si>
    <t>○平成30（2018）年度以降金利が変化した場合の国債費の増減額</t>
    <phoneticPr fontId="3"/>
  </si>
  <si>
    <t>（単位：兆円）、（　）書きは「国債費」の額</t>
    <rPh sb="15" eb="17">
      <t>コクサイ</t>
    </rPh>
    <rPh sb="17" eb="18">
      <t>ヒ</t>
    </rPh>
    <phoneticPr fontId="3"/>
  </si>
  <si>
    <r>
      <rPr>
        <sz val="16"/>
        <color indexed="8"/>
        <rFont val="ＭＳ Ｐゴシック"/>
        <family val="3"/>
        <charset val="128"/>
      </rPr>
      <t>金利</t>
    </r>
    <r>
      <rPr>
        <sz val="14"/>
        <color indexed="8"/>
        <rFont val="ＭＳ Ｐゴシック"/>
        <family val="3"/>
        <charset val="128"/>
      </rPr>
      <t xml:space="preserve">
</t>
    </r>
    <r>
      <rPr>
        <sz val="15"/>
        <color indexed="8"/>
        <rFont val="ＭＳ Ｐゴシック"/>
        <family val="3"/>
        <charset val="128"/>
      </rPr>
      <t>（[試算－１]の前提からの変化幅）</t>
    </r>
    <rPh sb="0" eb="2">
      <t>キンリ</t>
    </rPh>
    <rPh sb="5" eb="7">
      <t>シサン</t>
    </rPh>
    <phoneticPr fontId="3"/>
  </si>
  <si>
    <t>＋２％</t>
    <phoneticPr fontId="3"/>
  </si>
  <si>
    <t>(</t>
    <phoneticPr fontId="3"/>
  </si>
  <si>
    <t>)</t>
    <phoneticPr fontId="3"/>
  </si>
  <si>
    <t>(</t>
    <phoneticPr fontId="3"/>
  </si>
  <si>
    <t>)</t>
    <phoneticPr fontId="3"/>
  </si>
  <si>
    <t>＋１％</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</si>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</sst>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quot;▲ &quot;0.0"/>
    <numFmt numFmtId="177" formatCode="0.0%;&quot;▲ &quot;0.0%"/>
    <numFmt numFmtId="178" formatCode="#,##0.0;&quot;▲ &quot;#,##0.0"/>
    <numFmt numFmtId="179" formatCode="#,##0;&quot;▲ &quot;#,##0"/>
    <numFmt numFmtId="180" formatCode="\+\ 0.0%;&quot;▲ &quot;0.0%"/>
    <numFmt numFmtId="181" formatCode="#,##0.0;[Red]\-#,##0.0"/>
    <numFmt numFmtId="182" formatCode="0.0%"/>
    <numFmt numFmtId="183" formatCode="\+\ 0.0;&quot;▲ &quot;0.0"/>
    <numFmt numFmtId="184" formatCode="0.0"/>
    <numFmt numFmtId="185" formatCode="\+\ 0.00;&quot;▲ &quot;0.00"/>
  </numFmts>
  <fonts count="31" x14ac:knownFonts="1">
    <font>
      <sz val="11"/>
      <name val="ＭＳ Ｐ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sz val="14"/>
      <color theme="1"/>
      <name val="ＭＳ Ｐゴシック"/>
      <family val="3"/>
      <charset val="128"/>
    </font>
    <font>
      <b/>
      <sz val="18"/>
      <color theme="0"/>
      <name val="ＭＳ Ｐゴシック"/>
      <family val="3"/>
      <charset val="128"/>
    </font>
    <font>
      <sz val="28"/>
      <color theme="1"/>
      <name val="ＭＳ Ｐゴシック"/>
      <family val="3"/>
      <charset val="128"/>
    </font>
    <font>
      <sz val="13"/>
      <color theme="1"/>
      <name val="ＭＳ Ｐゴシック"/>
      <family val="3"/>
      <charset val="128"/>
    </font>
    <font>
      <sz val="30"/>
      <color theme="1"/>
      <name val="ＭＳ Ｐゴシック"/>
      <family val="3"/>
      <charset val="128"/>
    </font>
    <font>
      <sz val="15"/>
      <color theme="1"/>
      <name val="ＭＳ Ｐゴシック"/>
      <family val="3"/>
      <charset val="128"/>
    </font>
    <font>
      <sz val="20"/>
      <color theme="1"/>
      <name val="ＭＳ Ｐゴシック"/>
      <family val="3"/>
      <charset val="128"/>
    </font>
    <font>
      <sz val="22"/>
      <color theme="1"/>
      <name val="ＭＳ Ｐゴシック"/>
      <family val="3"/>
      <charset val="128"/>
    </font>
    <font>
      <sz val="16"/>
      <color theme="1"/>
      <name val="ＭＳ Ｐゴシック"/>
      <family val="3"/>
      <charset val="128"/>
    </font>
    <font>
      <sz val="25"/>
      <color theme="1"/>
      <name val="ＭＳ Ｐゴシック"/>
      <family val="3"/>
      <charset val="128"/>
    </font>
    <font>
      <sz val="22"/>
      <color theme="1"/>
      <name val="ＭＳ Ｐゴシック"/>
      <family val="3"/>
      <charset val="128"/>
      <scheme val="minor"/>
    </font>
    <font>
      <sz val="26"/>
      <color theme="1"/>
      <name val="ＭＳ Ｐゴシック"/>
      <family val="3"/>
      <charset val="128"/>
    </font>
    <font>
      <sz val="12"/>
      <color indexed="8"/>
      <name val="ＭＳ Ｐゴシック"/>
      <family val="3"/>
      <charset val="128"/>
    </font>
    <font>
      <sz val="14"/>
      <color indexed="8"/>
      <name val="ＭＳ Ｐゴシック"/>
      <family val="3"/>
      <charset val="128"/>
    </font>
    <font>
      <sz val="20"/>
      <color theme="1"/>
      <name val="ＭＳ Ｐゴシック"/>
      <family val="3"/>
      <charset val="128"/>
      <scheme val="minor"/>
    </font>
    <font>
      <sz val="14"/>
      <color theme="1"/>
      <name val="ＭＳ Ｐゴシック"/>
      <family val="3"/>
      <charset val="128"/>
      <scheme val="minor"/>
    </font>
    <font>
      <sz val="24"/>
      <color theme="1"/>
      <name val="ＭＳ Ｐゴシック"/>
      <family val="3"/>
      <charset val="128"/>
    </font>
    <font>
      <sz val="12"/>
      <color theme="1"/>
      <name val="ＭＳ Ｐ明朝"/>
      <family val="1"/>
      <charset val="128"/>
    </font>
    <font>
      <sz val="12"/>
      <color indexed="8"/>
      <name val="ＭＳ Ｐ明朝"/>
      <family val="1"/>
      <charset val="128"/>
    </font>
    <font>
      <sz val="9"/>
      <color theme="1"/>
      <name val="ＭＳ Ｐゴシック"/>
      <family val="3"/>
      <charset val="128"/>
    </font>
    <font>
      <sz val="13"/>
      <color indexed="8"/>
      <name val="ＭＳ Ｐゴシック"/>
      <family val="3"/>
      <charset val="128"/>
    </font>
    <font>
      <sz val="11"/>
      <color indexed="8"/>
      <name val="ＭＳ Ｐゴシック"/>
      <family val="3"/>
      <charset val="128"/>
    </font>
    <font>
      <sz val="13"/>
      <name val="ＭＳ Ｐゴシック"/>
      <family val="3"/>
      <charset val="128"/>
    </font>
    <font>
      <sz val="18"/>
      <color theme="1"/>
      <name val="ＭＳ Ｐゴシック"/>
      <family val="3"/>
      <charset val="128"/>
    </font>
    <font>
      <sz val="16"/>
      <color indexed="8"/>
      <name val="ＭＳ Ｐゴシック"/>
      <family val="3"/>
      <charset val="128"/>
    </font>
    <font>
      <sz val="15"/>
      <color indexed="8"/>
      <name val="ＭＳ Ｐゴシック"/>
      <family val="3"/>
      <charset val="128"/>
    </font>
    <font>
      <sz val="11"/>
      <color theme="1"/>
      <name val="ＭＳ Ｐゴシック"/>
      <family val="3"/>
      <charset val="128"/>
    </font>
  </fonts>
  <fills count="2">
    <fill>
      <patternFill patternType="none"/>
    </fill>
    <fill>
      <patternFill patternType="gray125"/>
    </fill>
  </fills>
  <borders count="139">
    <border>
      <left/>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diagonal/>
    </border>
    <border>
      <left style="thin">
        <color indexed="64"/>
      </left>
      <right/>
      <top style="double">
        <color indexed="64"/>
      </top>
      <bottom/>
      <diagonal/>
    </border>
    <border>
      <left/>
      <right/>
      <top/>
      <bottom style="thin">
        <color indexed="64"/>
      </bottom>
      <diagonal/>
    </border>
    <border>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ck">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ck">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64"/>
      </right>
      <top style="thin">
        <color indexed="64"/>
      </top>
      <bottom/>
      <diagonal/>
    </border>
    <border>
      <left style="thick">
        <color indexed="64"/>
      </left>
      <right/>
      <top style="thin">
        <color indexed="64"/>
      </top>
      <bottom/>
      <diagonal/>
    </border>
    <border>
      <left/>
      <right style="thick">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right style="double">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double">
        <color indexed="64"/>
      </bottom>
      <diagonal/>
    </border>
    <border>
      <left style="thick">
        <color indexed="64"/>
      </left>
      <right style="thin">
        <color indexed="64"/>
      </right>
      <top/>
      <bottom style="double">
        <color indexed="64"/>
      </bottom>
      <diagonal/>
    </border>
    <border>
      <left style="thin">
        <color indexed="64"/>
      </left>
      <right style="thick">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n">
        <color indexed="64"/>
      </right>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diagonal/>
    </border>
    <border>
      <left style="thick">
        <color indexed="64"/>
      </left>
      <right style="thin">
        <color indexed="64"/>
      </right>
      <top style="thick">
        <color indexed="64"/>
      </top>
      <bottom style="double">
        <color indexed="64"/>
      </bottom>
      <diagonal/>
    </border>
    <border>
      <left style="medium">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diagonal/>
    </border>
    <border>
      <left/>
      <right style="thin">
        <color indexed="64"/>
      </right>
      <top/>
      <bottom/>
      <diagonal/>
    </border>
    <border>
      <left/>
      <right style="medium">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18">
    <xf numFmtId="0" fontId="0" fillId="0" borderId="0" xfId="0">
      <alignment vertical="center"/>
    </xf>
    <xf numFmtId="0" fontId="2" fillId="0" borderId="0" xfId="0" applyFont="1" applyFill="1">
      <alignment vertical="center"/>
    </xf>
    <xf numFmtId="0" fontId="2" fillId="0" borderId="0" xfId="0" applyFont="1" applyFill="1" applyAlignment="1">
      <alignment horizontal="righ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right" vertical="center"/>
    </xf>
    <xf numFmtId="0" fontId="2" fillId="0" borderId="0" xfId="0" applyFont="1" applyFill="1" applyAlignment="1">
      <alignment vertical="center"/>
    </xf>
    <xf numFmtId="0" fontId="4"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Alignment="1">
      <alignment horizontal="right" vertical="center"/>
    </xf>
    <xf numFmtId="0" fontId="9" fillId="0" borderId="0" xfId="0" applyFont="1" applyFill="1" applyBorder="1" applyAlignment="1">
      <alignment vertical="center" textRotation="255"/>
    </xf>
    <xf numFmtId="0" fontId="10" fillId="0" borderId="0" xfId="0" applyFont="1" applyFill="1" applyBorder="1" applyAlignment="1">
      <alignment vertical="distributed" wrapText="1"/>
    </xf>
    <xf numFmtId="176" fontId="11" fillId="0" borderId="0" xfId="1" applyNumberFormat="1" applyFont="1" applyFill="1" applyBorder="1" applyAlignment="1">
      <alignment vertical="center"/>
    </xf>
    <xf numFmtId="177" fontId="11" fillId="0" borderId="0" xfId="2" applyNumberFormat="1" applyFont="1" applyFill="1" applyBorder="1" applyAlignment="1">
      <alignment vertical="center"/>
    </xf>
    <xf numFmtId="176" fontId="11" fillId="0" borderId="0" xfId="1" applyNumberFormat="1" applyFont="1" applyFill="1" applyBorder="1" applyAlignment="1">
      <alignment horizontal="center" vertical="center"/>
    </xf>
    <xf numFmtId="0" fontId="11" fillId="0" borderId="0" xfId="0" applyFont="1" applyFill="1" applyBorder="1" applyAlignment="1">
      <alignment vertical="distributed"/>
    </xf>
    <xf numFmtId="0" fontId="10" fillId="0" borderId="0" xfId="0" applyFont="1" applyFill="1" applyBorder="1" applyAlignment="1">
      <alignment vertical="distributed"/>
    </xf>
    <xf numFmtId="0" fontId="9" fillId="0" borderId="0" xfId="0" applyFont="1" applyFill="1" applyBorder="1" applyAlignment="1">
      <alignment horizontal="center" vertical="center" textRotation="255"/>
    </xf>
    <xf numFmtId="177" fontId="2" fillId="0" borderId="0" xfId="0" applyNumberFormat="1" applyFont="1" applyFill="1" applyAlignment="1">
      <alignment vertical="center"/>
    </xf>
    <xf numFmtId="0" fontId="9" fillId="0" borderId="0" xfId="0" applyFont="1" applyFill="1" applyBorder="1" applyAlignment="1">
      <alignment vertical="center" wrapText="1"/>
    </xf>
    <xf numFmtId="177" fontId="11" fillId="0" borderId="0" xfId="1" applyNumberFormat="1" applyFont="1" applyFill="1" applyBorder="1" applyAlignment="1">
      <alignment horizontal="center" vertical="center"/>
    </xf>
    <xf numFmtId="178" fontId="11" fillId="0" borderId="0" xfId="1" quotePrefix="1" applyNumberFormat="1" applyFont="1" applyFill="1" applyBorder="1" applyAlignment="1">
      <alignment vertical="center"/>
    </xf>
    <xf numFmtId="177" fontId="12" fillId="0" borderId="0" xfId="2" applyNumberFormat="1" applyFont="1" applyFill="1" applyBorder="1" applyAlignment="1">
      <alignment vertical="center"/>
    </xf>
    <xf numFmtId="177" fontId="12" fillId="0" borderId="0" xfId="1" applyNumberFormat="1" applyFont="1" applyFill="1" applyBorder="1" applyAlignment="1">
      <alignment horizontal="center" vertical="center"/>
    </xf>
    <xf numFmtId="179" fontId="2" fillId="0" borderId="0" xfId="1" applyNumberFormat="1" applyFont="1" applyFill="1" applyBorder="1" applyAlignment="1">
      <alignment horizontal="center" vertical="center"/>
    </xf>
    <xf numFmtId="0" fontId="2" fillId="0" borderId="0" xfId="0" applyFont="1" applyFill="1" applyBorder="1" applyAlignment="1">
      <alignment vertical="center"/>
    </xf>
    <xf numFmtId="0" fontId="9" fillId="0" borderId="0" xfId="0" applyFont="1" applyFill="1" applyBorder="1" applyAlignment="1">
      <alignment vertical="center"/>
    </xf>
    <xf numFmtId="177" fontId="12" fillId="0" borderId="0" xfId="1" applyNumberFormat="1"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wrapText="1"/>
    </xf>
    <xf numFmtId="49" fontId="12" fillId="0" borderId="0" xfId="0" applyNumberFormat="1" applyFont="1" applyFill="1" applyAlignment="1">
      <alignment vertical="top" wrapText="1"/>
    </xf>
    <xf numFmtId="178" fontId="14" fillId="0" borderId="0" xfId="1" quotePrefix="1" applyNumberFormat="1" applyFont="1" applyFill="1" applyBorder="1" applyAlignment="1">
      <alignment vertical="center"/>
    </xf>
    <xf numFmtId="49" fontId="12" fillId="0" borderId="0" xfId="0" applyNumberFormat="1" applyFont="1" applyFill="1" applyAlignment="1">
      <alignment horizontal="center" vertical="top"/>
    </xf>
    <xf numFmtId="0" fontId="15" fillId="0" borderId="0" xfId="0" applyFont="1" applyFill="1" applyBorder="1" applyAlignment="1">
      <alignment vertical="center" wrapText="1"/>
    </xf>
    <xf numFmtId="0" fontId="13" fillId="0" borderId="0" xfId="0" applyFont="1" applyFill="1" applyBorder="1" applyAlignment="1">
      <alignment horizontal="distributed" vertical="center" wrapText="1"/>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10"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12" fillId="0" borderId="23" xfId="0" applyFont="1" applyFill="1" applyBorder="1" applyAlignment="1">
      <alignment horizontal="center" vertical="center" wrapText="1"/>
    </xf>
    <xf numFmtId="176" fontId="18" fillId="0" borderId="0" xfId="1" applyNumberFormat="1" applyFont="1" applyFill="1" applyBorder="1" applyAlignment="1">
      <alignment horizontal="center" vertical="center"/>
    </xf>
    <xf numFmtId="0" fontId="12" fillId="0" borderId="36" xfId="0" applyFont="1" applyFill="1" applyBorder="1" applyAlignment="1">
      <alignment horizontal="center" vertical="center" wrapText="1"/>
    </xf>
    <xf numFmtId="176" fontId="4" fillId="0" borderId="38" xfId="1" applyNumberFormat="1" applyFont="1" applyFill="1" applyBorder="1" applyAlignment="1">
      <alignment horizontal="center" vertical="center"/>
    </xf>
    <xf numFmtId="176" fontId="4" fillId="0" borderId="40" xfId="1" applyNumberFormat="1" applyFont="1" applyFill="1" applyBorder="1" applyAlignment="1">
      <alignment horizontal="center" vertical="center"/>
    </xf>
    <xf numFmtId="176" fontId="4" fillId="0" borderId="37" xfId="1" applyNumberFormat="1" applyFont="1" applyFill="1" applyBorder="1" applyAlignment="1">
      <alignment horizontal="center" vertical="center"/>
    </xf>
    <xf numFmtId="180" fontId="4" fillId="0" borderId="38" xfId="1" applyNumberFormat="1" applyFont="1" applyFill="1" applyBorder="1" applyAlignment="1">
      <alignment horizontal="right" vertical="center"/>
    </xf>
    <xf numFmtId="180" fontId="4" fillId="0" borderId="38" xfId="1" applyNumberFormat="1" applyFont="1" applyFill="1" applyBorder="1" applyAlignment="1">
      <alignment vertical="center"/>
    </xf>
    <xf numFmtId="176" fontId="4" fillId="0" borderId="41" xfId="1" applyNumberFormat="1" applyFont="1" applyFill="1" applyBorder="1" applyAlignment="1">
      <alignment horizontal="center" vertical="center"/>
    </xf>
    <xf numFmtId="176" fontId="19" fillId="0" borderId="37" xfId="1" applyNumberFormat="1" applyFont="1" applyFill="1" applyBorder="1" applyAlignment="1">
      <alignment horizontal="center" vertical="center"/>
    </xf>
    <xf numFmtId="176" fontId="19" fillId="0" borderId="40" xfId="1" applyNumberFormat="1" applyFont="1" applyFill="1" applyBorder="1" applyAlignment="1">
      <alignment horizontal="center" vertical="center"/>
    </xf>
    <xf numFmtId="176" fontId="19" fillId="0" borderId="37" xfId="1" quotePrefix="1" applyNumberFormat="1" applyFont="1" applyFill="1" applyBorder="1" applyAlignment="1">
      <alignment horizontal="center" vertical="center"/>
    </xf>
    <xf numFmtId="176" fontId="19" fillId="0" borderId="42" xfId="1" quotePrefix="1" applyNumberFormat="1" applyFont="1" applyFill="1" applyBorder="1" applyAlignment="1">
      <alignment horizontal="center" vertical="center"/>
    </xf>
    <xf numFmtId="176" fontId="19" fillId="0" borderId="0" xfId="1" applyNumberFormat="1" applyFont="1" applyFill="1" applyBorder="1" applyAlignment="1">
      <alignment horizontal="center" vertical="center"/>
    </xf>
    <xf numFmtId="176" fontId="19" fillId="0" borderId="43" xfId="1" applyNumberFormat="1" applyFont="1" applyFill="1" applyBorder="1" applyAlignment="1">
      <alignment horizontal="center" vertical="center"/>
    </xf>
    <xf numFmtId="176" fontId="19" fillId="0" borderId="44" xfId="1" applyNumberFormat="1" applyFont="1" applyFill="1" applyBorder="1" applyAlignment="1">
      <alignment horizontal="center" vertical="center"/>
    </xf>
    <xf numFmtId="0" fontId="12" fillId="0" borderId="27" xfId="0" applyFont="1" applyFill="1" applyBorder="1" applyAlignment="1">
      <alignment horizontal="center" vertical="center" wrapText="1"/>
    </xf>
    <xf numFmtId="176" fontId="2" fillId="0" borderId="0" xfId="0" applyNumberFormat="1" applyFont="1" applyFill="1" applyAlignment="1">
      <alignment vertical="center"/>
    </xf>
    <xf numFmtId="176" fontId="10" fillId="0" borderId="0" xfId="1" applyNumberFormat="1" applyFont="1" applyFill="1" applyBorder="1" applyAlignment="1">
      <alignment horizontal="center" vertical="center"/>
    </xf>
    <xf numFmtId="176" fontId="10" fillId="0" borderId="0" xfId="0" applyNumberFormat="1" applyFont="1" applyFill="1" applyBorder="1" applyAlignment="1">
      <alignment horizontal="center" vertical="center"/>
    </xf>
    <xf numFmtId="0" fontId="12" fillId="0" borderId="64" xfId="0" applyFont="1" applyFill="1" applyBorder="1" applyAlignment="1">
      <alignment horizontal="center" vertical="center" wrapText="1"/>
    </xf>
    <xf numFmtId="176" fontId="10" fillId="0" borderId="0" xfId="1" quotePrefix="1" applyNumberFormat="1" applyFont="1" applyFill="1" applyBorder="1" applyAlignment="1">
      <alignment horizontal="center" vertical="center"/>
    </xf>
    <xf numFmtId="0" fontId="9" fillId="0" borderId="79" xfId="0" applyFont="1" applyFill="1" applyBorder="1" applyAlignment="1">
      <alignment horizontal="center" vertical="center" textRotation="255"/>
    </xf>
    <xf numFmtId="0" fontId="9" fillId="0" borderId="79" xfId="0" applyFont="1" applyFill="1" applyBorder="1" applyAlignment="1">
      <alignment vertical="center"/>
    </xf>
    <xf numFmtId="178" fontId="2" fillId="0" borderId="79" xfId="1" quotePrefix="1" applyNumberFormat="1" applyFont="1" applyFill="1" applyBorder="1" applyAlignment="1">
      <alignment horizontal="center" vertical="center"/>
    </xf>
    <xf numFmtId="178" fontId="2" fillId="0" borderId="79" xfId="1" applyNumberFormat="1" applyFont="1" applyFill="1" applyBorder="1" applyAlignment="1">
      <alignment horizontal="center" vertical="center"/>
    </xf>
    <xf numFmtId="178" fontId="2" fillId="0" borderId="0" xfId="1" quotePrefix="1" applyNumberFormat="1" applyFont="1" applyFill="1" applyBorder="1" applyAlignment="1">
      <alignment horizontal="center" vertical="center"/>
    </xf>
    <xf numFmtId="178" fontId="2" fillId="0" borderId="0" xfId="1" applyNumberFormat="1" applyFont="1" applyFill="1" applyBorder="1" applyAlignment="1">
      <alignment horizontal="center" vertical="center"/>
    </xf>
    <xf numFmtId="0" fontId="12" fillId="0" borderId="80" xfId="0" applyFont="1" applyFill="1" applyBorder="1" applyAlignment="1">
      <alignment horizontal="center" vertical="center"/>
    </xf>
    <xf numFmtId="176" fontId="10" fillId="0" borderId="0" xfId="1" applyNumberFormat="1" applyFont="1" applyFill="1" applyBorder="1" applyAlignment="1">
      <alignment horizontal="center" vertical="center" wrapText="1"/>
    </xf>
    <xf numFmtId="0" fontId="12" fillId="0" borderId="37" xfId="0" applyFont="1" applyFill="1" applyBorder="1" applyAlignment="1">
      <alignment horizontal="center" vertical="center"/>
    </xf>
    <xf numFmtId="0" fontId="9" fillId="0" borderId="100" xfId="0" applyFont="1" applyFill="1" applyBorder="1" applyAlignment="1">
      <alignment horizontal="center" vertical="center" textRotation="255"/>
    </xf>
    <xf numFmtId="0" fontId="9" fillId="0" borderId="100" xfId="0" applyFont="1" applyFill="1" applyBorder="1" applyAlignment="1">
      <alignment vertical="center"/>
    </xf>
    <xf numFmtId="179" fontId="2" fillId="0" borderId="100" xfId="1" applyNumberFormat="1" applyFont="1" applyFill="1" applyBorder="1" applyAlignment="1">
      <alignment horizontal="center" vertical="center"/>
    </xf>
    <xf numFmtId="0" fontId="2" fillId="0" borderId="100" xfId="0" applyFont="1" applyFill="1" applyBorder="1" applyAlignment="1">
      <alignment vertical="center"/>
    </xf>
    <xf numFmtId="0" fontId="12" fillId="0" borderId="7" xfId="0" applyFont="1" applyFill="1" applyBorder="1" applyAlignment="1">
      <alignment horizontal="center" vertical="center"/>
    </xf>
    <xf numFmtId="0" fontId="12" fillId="0" borderId="8" xfId="0" applyFont="1" applyFill="1" applyBorder="1" applyAlignment="1">
      <alignment horizontal="distributed" vertical="center"/>
    </xf>
    <xf numFmtId="0" fontId="12" fillId="0" borderId="102"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0" xfId="0" applyFont="1" applyFill="1" applyBorder="1" applyAlignment="1">
      <alignment horizontal="distributed" vertical="distributed" wrapText="1"/>
    </xf>
    <xf numFmtId="181" fontId="20" fillId="0" borderId="0" xfId="1" quotePrefix="1" applyNumberFormat="1" applyFont="1" applyFill="1" applyBorder="1" applyAlignment="1">
      <alignment horizontal="center" vertical="center"/>
    </xf>
    <xf numFmtId="0" fontId="21" fillId="0" borderId="0" xfId="0" applyFont="1" applyFill="1" applyBorder="1" applyAlignment="1">
      <alignment vertical="top"/>
    </xf>
    <xf numFmtId="0" fontId="21" fillId="0" borderId="0" xfId="0" applyFont="1" applyFill="1" applyAlignment="1">
      <alignment vertical="top" wrapText="1"/>
    </xf>
    <xf numFmtId="0" fontId="4" fillId="0" borderId="0" xfId="0" applyFont="1" applyFill="1" applyAlignment="1">
      <alignment vertical="top" wrapText="1"/>
    </xf>
    <xf numFmtId="0" fontId="4" fillId="0" borderId="0" xfId="0" applyFont="1" applyFill="1" applyAlignment="1">
      <alignment vertical="center" wrapText="1"/>
    </xf>
    <xf numFmtId="0" fontId="21" fillId="0" borderId="0" xfId="0" applyFont="1" applyFill="1" applyAlignment="1">
      <alignment horizontal="center" vertical="center"/>
    </xf>
    <xf numFmtId="49" fontId="21" fillId="0" borderId="0" xfId="0" applyNumberFormat="1" applyFont="1" applyFill="1" applyAlignment="1">
      <alignment horizontal="left" vertical="top" wrapText="1"/>
    </xf>
    <xf numFmtId="49" fontId="21" fillId="0" borderId="0" xfId="0" applyNumberFormat="1" applyFont="1" applyFill="1" applyAlignment="1">
      <alignment vertical="top" wrapText="1"/>
    </xf>
    <xf numFmtId="0" fontId="4" fillId="0" borderId="0" xfId="0" applyFont="1" applyFill="1" applyAlignment="1">
      <alignment vertical="center"/>
    </xf>
    <xf numFmtId="49" fontId="21" fillId="0" borderId="0" xfId="0" applyNumberFormat="1" applyFont="1" applyFill="1" applyAlignment="1">
      <alignment horizontal="left" vertical="top"/>
    </xf>
    <xf numFmtId="49" fontId="4" fillId="0" borderId="0" xfId="0" applyNumberFormat="1" applyFont="1" applyFill="1" applyAlignment="1">
      <alignment vertical="top" wrapText="1"/>
    </xf>
    <xf numFmtId="0" fontId="21" fillId="0" borderId="0" xfId="0" applyFont="1" applyFill="1" applyBorder="1" applyAlignment="1">
      <alignment horizontal="center" vertical="center"/>
    </xf>
    <xf numFmtId="0" fontId="21" fillId="0" borderId="0" xfId="0" applyFont="1" applyFill="1" applyBorder="1" applyAlignment="1">
      <alignment horizontal="distributed" vertical="center"/>
    </xf>
    <xf numFmtId="176" fontId="21" fillId="0" borderId="0" xfId="1" quotePrefix="1" applyNumberFormat="1" applyFont="1" applyFill="1" applyBorder="1" applyAlignment="1">
      <alignment horizontal="center" vertical="center"/>
    </xf>
    <xf numFmtId="176" fontId="21" fillId="0" borderId="0" xfId="1" quotePrefix="1" applyNumberFormat="1" applyFont="1" applyFill="1" applyBorder="1" applyAlignment="1">
      <alignment vertical="center"/>
    </xf>
    <xf numFmtId="178" fontId="21" fillId="0" borderId="0" xfId="1" applyNumberFormat="1" applyFont="1" applyFill="1" applyBorder="1" applyAlignment="1">
      <alignmen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wrapText="1"/>
    </xf>
    <xf numFmtId="0" fontId="21" fillId="0" borderId="0" xfId="0" applyFont="1" applyFill="1" applyBorder="1" applyAlignment="1">
      <alignment vertical="center"/>
    </xf>
    <xf numFmtId="49" fontId="21" fillId="0" borderId="0" xfId="0" applyNumberFormat="1" applyFont="1" applyFill="1" applyAlignment="1">
      <alignment horizontal="center" vertical="center"/>
    </xf>
    <xf numFmtId="0" fontId="21" fillId="0" borderId="0" xfId="0" applyFont="1" applyFill="1" applyAlignment="1">
      <alignment horizontal="left" vertical="top"/>
    </xf>
    <xf numFmtId="0" fontId="21" fillId="0" borderId="0" xfId="0" applyFont="1" applyFill="1" applyAlignment="1">
      <alignment horizontal="left" vertical="center"/>
    </xf>
    <xf numFmtId="0" fontId="21" fillId="0" borderId="0" xfId="0" applyFont="1" applyFill="1" applyAlignment="1">
      <alignment vertical="center"/>
    </xf>
    <xf numFmtId="49" fontId="4" fillId="0" borderId="0" xfId="0" applyNumberFormat="1" applyFont="1" applyFill="1" applyAlignment="1">
      <alignment horizontal="center" vertical="top"/>
    </xf>
    <xf numFmtId="49" fontId="4" fillId="0" borderId="0" xfId="0" applyNumberFormat="1" applyFont="1" applyFill="1" applyAlignment="1">
      <alignment horizontal="left" vertical="top" wrapText="1"/>
    </xf>
    <xf numFmtId="179" fontId="2" fillId="0" borderId="79" xfId="1" applyNumberFormat="1" applyFont="1" applyFill="1" applyBorder="1" applyAlignment="1">
      <alignment horizontal="center" vertical="center"/>
    </xf>
    <xf numFmtId="0" fontId="2" fillId="0" borderId="79" xfId="0" applyFont="1" applyFill="1" applyBorder="1" applyAlignment="1">
      <alignment vertical="center"/>
    </xf>
    <xf numFmtId="0" fontId="7" fillId="0" borderId="0" xfId="0" applyFont="1" applyFill="1" applyAlignment="1">
      <alignment vertical="center"/>
    </xf>
    <xf numFmtId="0" fontId="23" fillId="0" borderId="0" xfId="0" applyFont="1" applyFill="1" applyAlignment="1">
      <alignment vertical="center"/>
    </xf>
    <xf numFmtId="0" fontId="7" fillId="0" borderId="0" xfId="0" applyFont="1" applyFill="1" applyAlignment="1">
      <alignment horizontal="distributed" vertical="center"/>
    </xf>
    <xf numFmtId="49" fontId="7" fillId="0" borderId="0" xfId="0" applyNumberFormat="1" applyFont="1" applyFill="1" applyAlignment="1">
      <alignment horizontal="distributed" vertical="center"/>
    </xf>
    <xf numFmtId="49" fontId="7" fillId="0" borderId="0" xfId="0" applyNumberFormat="1"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center" vertical="center"/>
    </xf>
    <xf numFmtId="0" fontId="26" fillId="0" borderId="0" xfId="0" applyFont="1" applyFill="1" applyAlignment="1">
      <alignment vertical="center"/>
    </xf>
    <xf numFmtId="0" fontId="26" fillId="0" borderId="0" xfId="0" applyFont="1" applyFill="1" applyAlignment="1">
      <alignment horizontal="distributed" vertical="center"/>
    </xf>
    <xf numFmtId="0" fontId="26" fillId="0" borderId="0" xfId="0" applyFont="1" applyFill="1" applyAlignment="1">
      <alignment horizontal="center" vertical="center"/>
    </xf>
    <xf numFmtId="49" fontId="7" fillId="0" borderId="0" xfId="0" applyNumberFormat="1" applyFont="1" applyFill="1" applyAlignment="1">
      <alignment horizontal="center" vertical="center"/>
    </xf>
    <xf numFmtId="182" fontId="26" fillId="0" borderId="0" xfId="0" applyNumberFormat="1" applyFont="1" applyFill="1" applyBorder="1" applyAlignment="1">
      <alignment horizontal="center" vertical="center"/>
    </xf>
    <xf numFmtId="182" fontId="7" fillId="0" borderId="0" xfId="0" applyNumberFormat="1" applyFont="1" applyFill="1" applyBorder="1" applyAlignment="1">
      <alignment horizontal="center" vertical="center"/>
    </xf>
    <xf numFmtId="0" fontId="26" fillId="0" borderId="0" xfId="0" applyFont="1" applyFill="1" applyAlignment="1">
      <alignment vertical="center" wrapText="1"/>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49" fontId="7" fillId="0" borderId="0" xfId="0" applyNumberFormat="1" applyFont="1" applyFill="1" applyAlignment="1">
      <alignment horizontal="right" vertical="center"/>
    </xf>
    <xf numFmtId="49" fontId="26" fillId="0" borderId="0" xfId="0" applyNumberFormat="1" applyFont="1" applyFill="1" applyAlignment="1">
      <alignment horizontal="distributed" vertical="center"/>
    </xf>
    <xf numFmtId="49" fontId="26" fillId="0" borderId="0" xfId="0" applyNumberFormat="1" applyFont="1" applyFill="1" applyAlignment="1">
      <alignment horizontal="right" vertical="center"/>
    </xf>
    <xf numFmtId="182" fontId="26" fillId="0" borderId="0" xfId="0" applyNumberFormat="1" applyFont="1" applyFill="1" applyAlignment="1">
      <alignment horizontal="center" vertical="top" wrapText="1"/>
    </xf>
    <xf numFmtId="182" fontId="7" fillId="0" borderId="0" xfId="0" applyNumberFormat="1" applyFont="1" applyFill="1" applyAlignment="1">
      <alignment horizontal="center" vertical="top" wrapText="1"/>
    </xf>
    <xf numFmtId="49" fontId="7" fillId="0" borderId="0" xfId="0" applyNumberFormat="1" applyFont="1" applyFill="1" applyAlignment="1">
      <alignment vertical="center"/>
    </xf>
    <xf numFmtId="182" fontId="7" fillId="0" borderId="0" xfId="0" applyNumberFormat="1" applyFont="1" applyFill="1" applyBorder="1" applyAlignment="1">
      <alignment vertical="center"/>
    </xf>
    <xf numFmtId="182" fontId="7" fillId="0" borderId="0" xfId="0" applyNumberFormat="1" applyFont="1" applyFill="1" applyAlignment="1">
      <alignment horizontal="center" vertical="center"/>
    </xf>
    <xf numFmtId="49" fontId="7" fillId="0" borderId="0" xfId="0" applyNumberFormat="1" applyFont="1" applyFill="1" applyAlignment="1">
      <alignment horizontal="distributed" vertical="center" wrapText="1"/>
    </xf>
    <xf numFmtId="0" fontId="7" fillId="0" borderId="0" xfId="0" applyFont="1" applyFill="1" applyAlignment="1">
      <alignment horizontal="left" vertical="top" wrapText="1"/>
    </xf>
    <xf numFmtId="0" fontId="7" fillId="0" borderId="0" xfId="0" applyFont="1" applyFill="1" applyAlignment="1">
      <alignment horizontal="center" vertical="center"/>
    </xf>
    <xf numFmtId="49" fontId="7" fillId="0" borderId="0" xfId="0" applyNumberFormat="1" applyFont="1" applyFill="1" applyBorder="1" applyAlignment="1">
      <alignment horizontal="center" vertical="center"/>
    </xf>
    <xf numFmtId="0" fontId="7" fillId="0" borderId="0" xfId="0" applyFont="1" applyFill="1" applyBorder="1" applyAlignment="1">
      <alignment vertical="top" wrapText="1"/>
    </xf>
    <xf numFmtId="0" fontId="7" fillId="0" borderId="0" xfId="0" applyFont="1" applyFill="1" applyBorder="1" applyAlignment="1">
      <alignment vertical="center" wrapText="1"/>
    </xf>
    <xf numFmtId="49" fontId="2" fillId="0" borderId="0" xfId="0" applyNumberFormat="1" applyFont="1" applyFill="1" applyAlignment="1">
      <alignment horizontal="distributed" vertical="center"/>
    </xf>
    <xf numFmtId="0" fontId="23" fillId="0" borderId="0" xfId="0" applyFont="1" applyFill="1" applyBorder="1" applyAlignment="1">
      <alignment vertical="center"/>
    </xf>
    <xf numFmtId="0" fontId="27" fillId="0" borderId="0" xfId="0" applyFont="1" applyFill="1" applyAlignment="1">
      <alignment vertical="center"/>
    </xf>
    <xf numFmtId="9" fontId="4" fillId="0" borderId="0" xfId="0" quotePrefix="1" applyNumberFormat="1" applyFont="1" applyFill="1" applyBorder="1" applyAlignment="1">
      <alignment horizontal="center" vertical="center"/>
    </xf>
    <xf numFmtId="49" fontId="4" fillId="0" borderId="0" xfId="0" applyNumberFormat="1" applyFont="1" applyFill="1" applyAlignment="1">
      <alignment horizontal="left" vertical="center"/>
    </xf>
    <xf numFmtId="0" fontId="4" fillId="0" borderId="0" xfId="0" applyFont="1" applyFill="1" applyAlignment="1">
      <alignment horizontal="left" vertical="top" wrapText="1"/>
    </xf>
    <xf numFmtId="0" fontId="4" fillId="0" borderId="0" xfId="0" applyFont="1" applyFill="1" applyBorder="1" applyAlignment="1">
      <alignment vertical="top"/>
    </xf>
    <xf numFmtId="0" fontId="4" fillId="0" borderId="118" xfId="0" applyFont="1" applyFill="1" applyBorder="1" applyAlignment="1">
      <alignment vertical="top"/>
    </xf>
    <xf numFmtId="0" fontId="4" fillId="0" borderId="0" xfId="0" applyFont="1" applyFill="1" applyBorder="1" applyAlignment="1">
      <alignment horizontal="right" vertical="top"/>
    </xf>
    <xf numFmtId="183" fontId="20" fillId="0" borderId="0" xfId="0" applyNumberFormat="1" applyFont="1" applyFill="1" applyBorder="1" applyAlignment="1">
      <alignment vertical="center"/>
    </xf>
    <xf numFmtId="0" fontId="12" fillId="0" borderId="0" xfId="0" applyFont="1" applyFill="1" applyAlignment="1">
      <alignment vertical="center"/>
    </xf>
    <xf numFmtId="0" fontId="12" fillId="0" borderId="129" xfId="0" applyFont="1" applyFill="1" applyBorder="1" applyAlignment="1">
      <alignment horizontal="center" vertical="center"/>
    </xf>
    <xf numFmtId="184" fontId="12" fillId="0" borderId="24" xfId="0" applyNumberFormat="1" applyFont="1" applyFill="1" applyBorder="1" applyAlignment="1">
      <alignment horizontal="right" vertical="center"/>
    </xf>
    <xf numFmtId="184" fontId="12" fillId="0" borderId="24"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130" xfId="0" applyFont="1" applyFill="1" applyBorder="1" applyAlignment="1">
      <alignment horizontal="center" vertical="center"/>
    </xf>
    <xf numFmtId="0" fontId="12" fillId="0" borderId="131" xfId="0" applyFont="1" applyFill="1" applyBorder="1" applyAlignment="1">
      <alignment horizontal="center" vertical="center"/>
    </xf>
    <xf numFmtId="0" fontId="12" fillId="0" borderId="22" xfId="0" applyFont="1" applyFill="1" applyBorder="1" applyAlignment="1">
      <alignment horizontal="center" vertical="center"/>
    </xf>
    <xf numFmtId="183" fontId="4" fillId="0" borderId="0" xfId="0" applyNumberFormat="1" applyFont="1" applyFill="1" applyAlignment="1">
      <alignment vertical="center"/>
    </xf>
    <xf numFmtId="0" fontId="12" fillId="0" borderId="13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6"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134" xfId="0" applyFont="1" applyFill="1" applyBorder="1" applyAlignment="1">
      <alignment horizontal="center" vertical="center"/>
    </xf>
    <xf numFmtId="0" fontId="12" fillId="0" borderId="135" xfId="0" applyFont="1" applyFill="1" applyBorder="1" applyAlignment="1">
      <alignment horizontal="center" vertical="center"/>
    </xf>
    <xf numFmtId="0" fontId="12" fillId="0" borderId="137" xfId="0" applyFont="1" applyFill="1" applyBorder="1" applyAlignment="1">
      <alignment horizontal="center" vertical="center"/>
    </xf>
    <xf numFmtId="184" fontId="12" fillId="0" borderId="118" xfId="0" applyNumberFormat="1" applyFont="1" applyFill="1" applyBorder="1" applyAlignment="1">
      <alignment horizontal="right" vertical="center"/>
    </xf>
    <xf numFmtId="184" fontId="12" fillId="0" borderId="118" xfId="0" applyNumberFormat="1" applyFont="1" applyFill="1" applyBorder="1" applyAlignment="1">
      <alignment vertical="center"/>
    </xf>
    <xf numFmtId="0" fontId="12" fillId="0" borderId="118" xfId="0" applyFont="1" applyFill="1" applyBorder="1" applyAlignment="1">
      <alignment horizontal="center" vertical="center"/>
    </xf>
    <xf numFmtId="0" fontId="12" fillId="0" borderId="70" xfId="0" applyFont="1" applyFill="1" applyBorder="1" applyAlignment="1">
      <alignment horizontal="center" vertical="center"/>
    </xf>
    <xf numFmtId="0" fontId="12" fillId="0" borderId="68" xfId="0" applyFont="1" applyFill="1" applyBorder="1" applyAlignment="1">
      <alignment horizontal="center" vertical="center"/>
    </xf>
    <xf numFmtId="0" fontId="12" fillId="0" borderId="70" xfId="0" applyFont="1" applyFill="1" applyBorder="1" applyAlignment="1">
      <alignment horizontal="right" vertical="center"/>
    </xf>
    <xf numFmtId="0" fontId="12" fillId="0" borderId="138" xfId="0" applyFont="1" applyFill="1" applyBorder="1" applyAlignment="1">
      <alignment horizontal="center" vertical="center"/>
    </xf>
    <xf numFmtId="49" fontId="30" fillId="0" borderId="0" xfId="0" applyNumberFormat="1" applyFont="1" applyFill="1" applyAlignment="1">
      <alignment horizontal="distributed" vertical="center"/>
    </xf>
    <xf numFmtId="49" fontId="12"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xf>
    <xf numFmtId="181" fontId="4" fillId="0" borderId="0" xfId="0" applyNumberFormat="1" applyFont="1" applyFill="1" applyBorder="1" applyAlignment="1">
      <alignment horizontal="center" vertical="center"/>
    </xf>
    <xf numFmtId="0" fontId="30" fillId="0" borderId="0" xfId="0" applyFont="1" applyFill="1" applyAlignment="1">
      <alignment vertical="center"/>
    </xf>
    <xf numFmtId="185" fontId="12" fillId="0" borderId="36" xfId="0" applyNumberFormat="1" applyFont="1" applyFill="1" applyBorder="1" applyAlignment="1">
      <alignment horizontal="center" vertical="center"/>
    </xf>
    <xf numFmtId="185" fontId="12" fillId="0" borderId="130" xfId="0" applyNumberFormat="1" applyFont="1" applyFill="1" applyBorder="1" applyAlignment="1">
      <alignment horizontal="center" vertical="center"/>
    </xf>
    <xf numFmtId="185" fontId="12" fillId="0" borderId="46" xfId="0" applyNumberFormat="1" applyFont="1" applyFill="1" applyBorder="1" applyAlignment="1">
      <alignment horizontal="center" vertical="center"/>
    </xf>
    <xf numFmtId="185" fontId="12" fillId="0" borderId="26" xfId="0" applyNumberFormat="1" applyFont="1" applyFill="1" applyBorder="1" applyAlignment="1">
      <alignment horizontal="center" vertical="center"/>
    </xf>
    <xf numFmtId="22" fontId="5"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0" xfId="0" applyFont="1" applyFill="1" applyBorder="1" applyAlignment="1">
      <alignment horizontal="left" vertical="distributed" wrapText="1"/>
    </xf>
    <xf numFmtId="0" fontId="13" fillId="0" borderId="0" xfId="0" applyFont="1" applyFill="1" applyBorder="1" applyAlignment="1">
      <alignment horizontal="distributed" vertical="center" wrapText="1"/>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2" fillId="0" borderId="22" xfId="0" applyFont="1" applyFill="1" applyBorder="1" applyAlignment="1">
      <alignment horizontal="center" vertical="center" textRotation="255"/>
    </xf>
    <xf numFmtId="0" fontId="12" fillId="0" borderId="63" xfId="0" applyFont="1" applyFill="1" applyBorder="1" applyAlignment="1">
      <alignment horizontal="center" vertical="center" textRotation="255"/>
    </xf>
    <xf numFmtId="0" fontId="12" fillId="0" borderId="24" xfId="0" applyFont="1" applyFill="1" applyBorder="1" applyAlignment="1">
      <alignment horizontal="distributed" vertical="center" wrapText="1"/>
    </xf>
    <xf numFmtId="0" fontId="12" fillId="0" borderId="25" xfId="0" applyFont="1" applyFill="1" applyBorder="1" applyAlignment="1">
      <alignment horizontal="distributed" vertical="center" wrapText="1"/>
    </xf>
    <xf numFmtId="176" fontId="10" fillId="0" borderId="26" xfId="1" quotePrefix="1" applyNumberFormat="1" applyFont="1" applyFill="1" applyBorder="1" applyAlignment="1">
      <alignment horizontal="center" vertical="center"/>
    </xf>
    <xf numFmtId="176" fontId="10" fillId="0" borderId="27" xfId="1" quotePrefix="1" applyNumberFormat="1" applyFont="1" applyFill="1" applyBorder="1" applyAlignment="1">
      <alignment horizontal="center" vertical="center"/>
    </xf>
    <xf numFmtId="176" fontId="10" fillId="0" borderId="28" xfId="1" quotePrefix="1" applyNumberFormat="1" applyFont="1" applyFill="1" applyBorder="1" applyAlignment="1">
      <alignment horizontal="center" vertical="center"/>
    </xf>
    <xf numFmtId="176" fontId="10" fillId="0" borderId="29" xfId="1" quotePrefix="1" applyNumberFormat="1" applyFont="1" applyFill="1" applyBorder="1" applyAlignment="1">
      <alignment horizontal="center" vertical="center"/>
    </xf>
    <xf numFmtId="176" fontId="10" fillId="0" borderId="30" xfId="1" quotePrefix="1" applyNumberFormat="1" applyFont="1" applyFill="1" applyBorder="1" applyAlignment="1">
      <alignment horizontal="center" vertical="center"/>
    </xf>
    <xf numFmtId="176" fontId="10" fillId="0" borderId="31" xfId="1" quotePrefix="1" applyNumberFormat="1" applyFont="1" applyFill="1" applyBorder="1" applyAlignment="1">
      <alignment horizontal="center" vertical="center"/>
    </xf>
    <xf numFmtId="176" fontId="18" fillId="0" borderId="28" xfId="1" applyNumberFormat="1" applyFont="1" applyFill="1" applyBorder="1" applyAlignment="1">
      <alignment horizontal="center" vertical="center"/>
    </xf>
    <xf numFmtId="176" fontId="18" fillId="0" borderId="29" xfId="1" applyNumberFormat="1" applyFont="1" applyFill="1" applyBorder="1" applyAlignment="1">
      <alignment horizontal="center" vertical="center"/>
    </xf>
    <xf numFmtId="176" fontId="18" fillId="0" borderId="31" xfId="1" applyNumberFormat="1" applyFont="1" applyFill="1" applyBorder="1" applyAlignment="1">
      <alignment horizontal="center" vertical="center"/>
    </xf>
    <xf numFmtId="178" fontId="18" fillId="0" borderId="28" xfId="1" applyNumberFormat="1" applyFont="1" applyFill="1" applyBorder="1" applyAlignment="1">
      <alignment horizontal="center" vertical="center"/>
    </xf>
    <xf numFmtId="178" fontId="18" fillId="0" borderId="29" xfId="1" applyNumberFormat="1" applyFont="1" applyFill="1" applyBorder="1" applyAlignment="1">
      <alignment horizontal="center" vertical="center"/>
    </xf>
    <xf numFmtId="178" fontId="18" fillId="0" borderId="32" xfId="1" applyNumberFormat="1" applyFont="1" applyFill="1" applyBorder="1" applyAlignment="1">
      <alignment horizontal="center" vertical="center"/>
    </xf>
    <xf numFmtId="178" fontId="18" fillId="0" borderId="33" xfId="1" applyNumberFormat="1" applyFont="1" applyFill="1" applyBorder="1" applyAlignment="1">
      <alignment horizontal="center" vertical="center"/>
    </xf>
    <xf numFmtId="178" fontId="18" fillId="0" borderId="34" xfId="1" applyNumberFormat="1"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distributed" vertical="center" wrapText="1"/>
    </xf>
    <xf numFmtId="0" fontId="12" fillId="0" borderId="39" xfId="0" applyFont="1" applyFill="1" applyBorder="1" applyAlignment="1">
      <alignment horizontal="distributed" vertical="center" wrapText="1"/>
    </xf>
    <xf numFmtId="0" fontId="12" fillId="0" borderId="0" xfId="0" applyFont="1" applyFill="1" applyBorder="1" applyAlignment="1">
      <alignment horizontal="distributed" vertical="center" wrapText="1"/>
    </xf>
    <xf numFmtId="0" fontId="12" fillId="0" borderId="50" xfId="0" applyFont="1" applyFill="1" applyBorder="1" applyAlignment="1">
      <alignment horizontal="distributed" vertical="center" wrapText="1"/>
    </xf>
    <xf numFmtId="176" fontId="4" fillId="0" borderId="38" xfId="1" applyNumberFormat="1" applyFont="1" applyFill="1" applyBorder="1" applyAlignment="1">
      <alignment horizontal="center" vertical="center"/>
    </xf>
    <xf numFmtId="180" fontId="4" fillId="0" borderId="38" xfId="1" applyNumberFormat="1" applyFont="1" applyFill="1" applyBorder="1" applyAlignment="1">
      <alignment horizontal="center" vertical="center"/>
    </xf>
    <xf numFmtId="0" fontId="12" fillId="0" borderId="38" xfId="0" applyFont="1" applyFill="1" applyBorder="1" applyAlignment="1">
      <alignment horizontal="distributed" vertical="center"/>
    </xf>
    <xf numFmtId="0" fontId="12" fillId="0" borderId="39" xfId="0" applyFont="1" applyFill="1" applyBorder="1" applyAlignment="1">
      <alignment horizontal="distributed" vertical="center"/>
    </xf>
    <xf numFmtId="0" fontId="12" fillId="0" borderId="0" xfId="0" applyFont="1" applyFill="1" applyBorder="1" applyAlignment="1">
      <alignment horizontal="distributed" vertical="center"/>
    </xf>
    <xf numFmtId="0" fontId="12" fillId="0" borderId="50" xfId="0" applyFont="1" applyFill="1" applyBorder="1" applyAlignment="1">
      <alignment horizontal="distributed" vertical="center"/>
    </xf>
    <xf numFmtId="178" fontId="18" fillId="0" borderId="27" xfId="1" applyNumberFormat="1" applyFont="1" applyFill="1" applyBorder="1" applyAlignment="1">
      <alignment horizontal="center" vertical="center"/>
    </xf>
    <xf numFmtId="178" fontId="18" fillId="0" borderId="35" xfId="1" applyNumberFormat="1" applyFont="1" applyFill="1" applyBorder="1" applyAlignment="1">
      <alignment horizontal="center" vertical="center"/>
    </xf>
    <xf numFmtId="0" fontId="12" fillId="0" borderId="37" xfId="0" applyFont="1" applyFill="1" applyBorder="1" applyAlignment="1">
      <alignment horizontal="center" vertical="center"/>
    </xf>
    <xf numFmtId="0" fontId="12" fillId="0" borderId="36" xfId="0" applyFont="1" applyFill="1" applyBorder="1" applyAlignment="1">
      <alignment horizontal="center" vertical="center"/>
    </xf>
    <xf numFmtId="176" fontId="10" fillId="0" borderId="26" xfId="1" applyNumberFormat="1" applyFont="1" applyFill="1" applyBorder="1" applyAlignment="1">
      <alignment horizontal="center" vertical="center"/>
    </xf>
    <xf numFmtId="176" fontId="10" fillId="0" borderId="27" xfId="1" applyNumberFormat="1" applyFont="1" applyFill="1" applyBorder="1" applyAlignment="1">
      <alignment horizontal="center" vertical="center"/>
    </xf>
    <xf numFmtId="176" fontId="10" fillId="0" borderId="35" xfId="1" applyNumberFormat="1" applyFont="1" applyFill="1" applyBorder="1" applyAlignment="1">
      <alignment horizontal="center" vertical="center"/>
    </xf>
    <xf numFmtId="176" fontId="10" fillId="0" borderId="45" xfId="1" applyNumberFormat="1" applyFont="1" applyFill="1" applyBorder="1" applyAlignment="1">
      <alignment horizontal="center" vertical="center"/>
    </xf>
    <xf numFmtId="176" fontId="10" fillId="0" borderId="46" xfId="1" applyNumberFormat="1" applyFont="1" applyFill="1" applyBorder="1" applyAlignment="1">
      <alignment horizontal="center" vertical="center"/>
    </xf>
    <xf numFmtId="176" fontId="10" fillId="0" borderId="24" xfId="1" applyNumberFormat="1" applyFont="1" applyFill="1" applyBorder="1" applyAlignment="1">
      <alignment horizontal="center" vertical="center"/>
    </xf>
    <xf numFmtId="176" fontId="10" fillId="0" borderId="47" xfId="1" applyNumberFormat="1" applyFont="1" applyFill="1" applyBorder="1" applyAlignment="1">
      <alignment horizontal="center" vertical="center"/>
    </xf>
    <xf numFmtId="176" fontId="10" fillId="0" borderId="48" xfId="1" applyNumberFormat="1" applyFont="1" applyFill="1" applyBorder="1" applyAlignment="1">
      <alignment horizontal="center" vertical="center"/>
    </xf>
    <xf numFmtId="176" fontId="10" fillId="0" borderId="49" xfId="1" applyNumberFormat="1" applyFont="1" applyFill="1" applyBorder="1" applyAlignment="1">
      <alignment horizontal="center" vertical="center"/>
    </xf>
    <xf numFmtId="0" fontId="12" fillId="0" borderId="53" xfId="0" applyFont="1" applyFill="1" applyBorder="1" applyAlignment="1">
      <alignment horizontal="center" vertical="center" textRotation="255"/>
    </xf>
    <xf numFmtId="0" fontId="12" fillId="0" borderId="54" xfId="0" applyFont="1" applyFill="1" applyBorder="1" applyAlignment="1">
      <alignment horizontal="center" vertical="center" textRotation="255"/>
    </xf>
    <xf numFmtId="176" fontId="10" fillId="0" borderId="51" xfId="1" applyNumberFormat="1" applyFont="1" applyFill="1" applyBorder="1" applyAlignment="1">
      <alignment horizontal="center" vertical="center"/>
    </xf>
    <xf numFmtId="176" fontId="10" fillId="0" borderId="53" xfId="1" applyNumberFormat="1" applyFont="1" applyFill="1" applyBorder="1" applyAlignment="1">
      <alignment horizontal="center" vertical="center"/>
    </xf>
    <xf numFmtId="176" fontId="10" fillId="0" borderId="52" xfId="1" quotePrefix="1" applyNumberFormat="1" applyFont="1" applyFill="1" applyBorder="1" applyAlignment="1">
      <alignment horizontal="center" vertical="center"/>
    </xf>
    <xf numFmtId="176" fontId="10" fillId="0" borderId="49" xfId="1" quotePrefix="1" applyNumberFormat="1" applyFont="1" applyFill="1" applyBorder="1" applyAlignment="1">
      <alignment horizontal="center" vertical="center"/>
    </xf>
    <xf numFmtId="176" fontId="10" fillId="0" borderId="52" xfId="1" applyNumberFormat="1" applyFont="1" applyFill="1" applyBorder="1" applyAlignment="1">
      <alignment horizontal="center" vertical="center"/>
    </xf>
    <xf numFmtId="0" fontId="12" fillId="0" borderId="55" xfId="0" applyFont="1" applyFill="1" applyBorder="1" applyAlignment="1">
      <alignment horizontal="center" vertical="center"/>
    </xf>
    <xf numFmtId="0" fontId="12" fillId="0" borderId="56" xfId="0" applyFont="1" applyFill="1" applyBorder="1" applyAlignment="1">
      <alignment horizontal="distributed" vertical="center"/>
    </xf>
    <xf numFmtId="0" fontId="12" fillId="0" borderId="57" xfId="0" applyFont="1" applyFill="1" applyBorder="1" applyAlignment="1">
      <alignment horizontal="distributed" vertical="center"/>
    </xf>
    <xf numFmtId="0" fontId="12" fillId="0" borderId="46" xfId="0" applyFont="1" applyFill="1" applyBorder="1" applyAlignment="1">
      <alignment horizontal="center" vertical="center"/>
    </xf>
    <xf numFmtId="176" fontId="10" fillId="0" borderId="58" xfId="1" quotePrefix="1" applyNumberFormat="1" applyFont="1" applyFill="1" applyBorder="1" applyAlignment="1">
      <alignment horizontal="center" vertical="center"/>
    </xf>
    <xf numFmtId="176" fontId="10" fillId="0" borderId="54" xfId="1" quotePrefix="1" applyNumberFormat="1" applyFont="1" applyFill="1" applyBorder="1" applyAlignment="1">
      <alignment horizontal="center" vertical="center"/>
    </xf>
    <xf numFmtId="176" fontId="10" fillId="0" borderId="54" xfId="0" applyNumberFormat="1" applyFont="1" applyFill="1" applyBorder="1" applyAlignment="1">
      <alignment horizontal="center" vertical="center"/>
    </xf>
    <xf numFmtId="176" fontId="10" fillId="0" borderId="55" xfId="0" applyNumberFormat="1" applyFont="1" applyFill="1" applyBorder="1" applyAlignment="1">
      <alignment horizontal="center" vertical="center"/>
    </xf>
    <xf numFmtId="176" fontId="10" fillId="0" borderId="59" xfId="0" applyNumberFormat="1" applyFont="1" applyFill="1" applyBorder="1" applyAlignment="1">
      <alignment horizontal="center" vertical="center"/>
    </xf>
    <xf numFmtId="176" fontId="10" fillId="0" borderId="53" xfId="1" quotePrefix="1" applyNumberFormat="1" applyFont="1" applyFill="1" applyBorder="1" applyAlignment="1">
      <alignment horizontal="center" vertical="center"/>
    </xf>
    <xf numFmtId="176" fontId="10" fillId="0" borderId="60" xfId="1" quotePrefix="1" applyNumberFormat="1" applyFont="1" applyFill="1" applyBorder="1" applyAlignment="1">
      <alignment horizontal="center" vertical="center"/>
    </xf>
    <xf numFmtId="176" fontId="10" fillId="0" borderId="61" xfId="1" quotePrefix="1" applyNumberFormat="1" applyFont="1" applyFill="1" applyBorder="1" applyAlignment="1">
      <alignment horizontal="center" vertical="center"/>
    </xf>
    <xf numFmtId="176" fontId="10" fillId="0" borderId="62" xfId="1" applyNumberFormat="1" applyFont="1" applyFill="1" applyBorder="1" applyAlignment="1">
      <alignment horizontal="center" vertical="center"/>
    </xf>
    <xf numFmtId="176" fontId="10" fillId="0" borderId="76" xfId="1" quotePrefix="1" applyNumberFormat="1" applyFont="1" applyFill="1" applyBorder="1" applyAlignment="1">
      <alignment horizontal="center" vertical="center"/>
    </xf>
    <xf numFmtId="176" fontId="10" fillId="0" borderId="77" xfId="1" quotePrefix="1" applyNumberFormat="1" applyFont="1" applyFill="1" applyBorder="1" applyAlignment="1">
      <alignment horizontal="center" vertical="center"/>
    </xf>
    <xf numFmtId="176" fontId="10" fillId="0" borderId="78" xfId="1" quotePrefix="1" applyNumberFormat="1" applyFont="1" applyFill="1" applyBorder="1" applyAlignment="1">
      <alignment horizontal="center" vertical="center"/>
    </xf>
    <xf numFmtId="0" fontId="12" fillId="0" borderId="61" xfId="0" applyFont="1" applyFill="1" applyBorder="1" applyAlignment="1">
      <alignment horizontal="center" vertical="center" textRotation="255"/>
    </xf>
    <xf numFmtId="0" fontId="12" fillId="0" borderId="81" xfId="0" applyFont="1" applyFill="1" applyBorder="1" applyAlignment="1">
      <alignment horizontal="distributed" vertical="distributed"/>
    </xf>
    <xf numFmtId="0" fontId="12" fillId="0" borderId="82" xfId="0" applyFont="1" applyFill="1" applyBorder="1" applyAlignment="1">
      <alignment horizontal="distributed" vertical="distributed"/>
    </xf>
    <xf numFmtId="176" fontId="10" fillId="0" borderId="83" xfId="1" applyNumberFormat="1" applyFont="1" applyFill="1" applyBorder="1" applyAlignment="1">
      <alignment horizontal="center" vertical="center" wrapText="1"/>
    </xf>
    <xf numFmtId="176" fontId="10" fillId="0" borderId="84" xfId="1" applyNumberFormat="1" applyFont="1" applyFill="1" applyBorder="1" applyAlignment="1">
      <alignment horizontal="center" vertical="center" wrapText="1"/>
    </xf>
    <xf numFmtId="176" fontId="10" fillId="0" borderId="80" xfId="1" applyNumberFormat="1" applyFont="1" applyFill="1" applyBorder="1" applyAlignment="1">
      <alignment horizontal="center" vertical="center" wrapText="1"/>
    </xf>
    <xf numFmtId="176" fontId="10" fillId="0" borderId="85" xfId="1" applyNumberFormat="1" applyFont="1" applyFill="1" applyBorder="1" applyAlignment="1">
      <alignment horizontal="center" vertical="center" wrapText="1"/>
    </xf>
    <xf numFmtId="176" fontId="10" fillId="0" borderId="86" xfId="1" applyNumberFormat="1" applyFont="1" applyFill="1" applyBorder="1" applyAlignment="1">
      <alignment horizontal="center" vertical="center" wrapText="1"/>
    </xf>
    <xf numFmtId="178" fontId="10" fillId="0" borderId="86" xfId="1" applyNumberFormat="1" applyFont="1" applyFill="1" applyBorder="1" applyAlignment="1">
      <alignment horizontal="center" vertical="center" wrapText="1"/>
    </xf>
    <xf numFmtId="178" fontId="10" fillId="0" borderId="87" xfId="1" applyNumberFormat="1" applyFont="1" applyFill="1" applyBorder="1" applyAlignment="1">
      <alignment horizontal="center" vertical="center" wrapText="1"/>
    </xf>
    <xf numFmtId="178" fontId="10" fillId="0" borderId="88" xfId="1" applyNumberFormat="1" applyFont="1" applyFill="1" applyBorder="1" applyAlignment="1">
      <alignment horizontal="center" vertical="center" wrapText="1"/>
    </xf>
    <xf numFmtId="178" fontId="10" fillId="0" borderId="84" xfId="1" applyNumberFormat="1" applyFont="1" applyFill="1" applyBorder="1" applyAlignment="1">
      <alignment horizontal="center" vertical="center" wrapText="1"/>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67" xfId="0" applyFont="1" applyFill="1" applyBorder="1" applyAlignment="1">
      <alignment horizontal="center" vertical="center"/>
    </xf>
    <xf numFmtId="176" fontId="10" fillId="0" borderId="68" xfId="1" quotePrefix="1" applyNumberFormat="1" applyFont="1" applyFill="1" applyBorder="1" applyAlignment="1">
      <alignment horizontal="center" vertical="center"/>
    </xf>
    <xf numFmtId="176" fontId="10" fillId="0" borderId="69" xfId="1" quotePrefix="1" applyNumberFormat="1" applyFont="1" applyFill="1" applyBorder="1" applyAlignment="1">
      <alignment horizontal="center" vertical="center"/>
    </xf>
    <xf numFmtId="176" fontId="10" fillId="0" borderId="70" xfId="1" quotePrefix="1" applyNumberFormat="1" applyFont="1" applyFill="1" applyBorder="1" applyAlignment="1">
      <alignment horizontal="center" vertical="center"/>
    </xf>
    <xf numFmtId="176" fontId="10" fillId="0" borderId="71" xfId="1" quotePrefix="1" applyNumberFormat="1" applyFont="1" applyFill="1" applyBorder="1" applyAlignment="1">
      <alignment horizontal="center" vertical="center"/>
    </xf>
    <xf numFmtId="176" fontId="10" fillId="0" borderId="72" xfId="1" quotePrefix="1" applyNumberFormat="1" applyFont="1" applyFill="1" applyBorder="1" applyAlignment="1">
      <alignment horizontal="center" vertical="center"/>
    </xf>
    <xf numFmtId="176" fontId="10" fillId="0" borderId="73" xfId="1" quotePrefix="1" applyNumberFormat="1" applyFont="1" applyFill="1" applyBorder="1" applyAlignment="1">
      <alignment horizontal="center" vertical="center"/>
    </xf>
    <xf numFmtId="176" fontId="10" fillId="0" borderId="74" xfId="1" quotePrefix="1" applyNumberFormat="1" applyFont="1" applyFill="1" applyBorder="1" applyAlignment="1">
      <alignment horizontal="center" vertical="center"/>
    </xf>
    <xf numFmtId="176" fontId="10" fillId="0" borderId="75" xfId="1" quotePrefix="1" applyNumberFormat="1" applyFont="1" applyFill="1" applyBorder="1" applyAlignment="1">
      <alignment horizontal="center" vertical="center"/>
    </xf>
    <xf numFmtId="178" fontId="10" fillId="0" borderId="89" xfId="1" applyNumberFormat="1" applyFont="1" applyFill="1" applyBorder="1" applyAlignment="1">
      <alignment horizontal="center" vertical="center" wrapText="1"/>
    </xf>
    <xf numFmtId="176" fontId="10" fillId="0" borderId="90" xfId="1" quotePrefix="1" applyNumberFormat="1" applyFont="1" applyFill="1" applyBorder="1" applyAlignment="1">
      <alignment horizontal="center" vertical="center"/>
    </xf>
    <xf numFmtId="176" fontId="10" fillId="0" borderId="91" xfId="1" quotePrefix="1" applyNumberFormat="1" applyFont="1" applyFill="1" applyBorder="1" applyAlignment="1">
      <alignment horizontal="center" vertical="center"/>
    </xf>
    <xf numFmtId="176" fontId="10" fillId="0" borderId="91" xfId="1" applyNumberFormat="1" applyFont="1" applyFill="1" applyBorder="1" applyAlignment="1">
      <alignment horizontal="center" vertical="center"/>
    </xf>
    <xf numFmtId="176" fontId="10" fillId="0" borderId="92" xfId="1" applyNumberFormat="1" applyFont="1" applyFill="1" applyBorder="1" applyAlignment="1">
      <alignment horizontal="center" vertical="center"/>
    </xf>
    <xf numFmtId="176" fontId="10" fillId="0" borderId="93" xfId="1" applyNumberFormat="1" applyFont="1" applyFill="1" applyBorder="1" applyAlignment="1">
      <alignment horizontal="center" vertical="center"/>
    </xf>
    <xf numFmtId="176" fontId="10" fillId="0" borderId="94" xfId="1" quotePrefix="1" applyNumberFormat="1" applyFont="1" applyFill="1" applyBorder="1" applyAlignment="1">
      <alignment horizontal="center" vertical="center"/>
    </xf>
    <xf numFmtId="176" fontId="10" fillId="0" borderId="95" xfId="1" quotePrefix="1" applyNumberFormat="1" applyFont="1" applyFill="1" applyBorder="1" applyAlignment="1">
      <alignment horizontal="center" vertical="center"/>
    </xf>
    <xf numFmtId="176" fontId="10" fillId="0" borderId="96" xfId="1" applyNumberFormat="1" applyFont="1" applyFill="1" applyBorder="1" applyAlignment="1">
      <alignment horizontal="center" vertical="center"/>
    </xf>
    <xf numFmtId="176" fontId="10" fillId="0" borderId="99" xfId="1" quotePrefix="1" applyNumberFormat="1" applyFont="1" applyFill="1" applyBorder="1" applyAlignment="1">
      <alignment horizontal="center" vertical="center"/>
    </xf>
    <xf numFmtId="0" fontId="12" fillId="0" borderId="8" xfId="0" applyFont="1" applyFill="1" applyBorder="1" applyAlignment="1">
      <alignment horizontal="distributed" vertical="center"/>
    </xf>
    <xf numFmtId="176" fontId="10" fillId="0" borderId="10" xfId="1" quotePrefix="1" applyNumberFormat="1" applyFont="1" applyFill="1" applyBorder="1" applyAlignment="1">
      <alignment horizontal="center" vertical="center"/>
    </xf>
    <xf numFmtId="176" fontId="10" fillId="0" borderId="8" xfId="1" quotePrefix="1" applyNumberFormat="1" applyFont="1" applyFill="1" applyBorder="1" applyAlignment="1">
      <alignment horizontal="center" vertical="center"/>
    </xf>
    <xf numFmtId="176" fontId="10" fillId="0" borderId="11" xfId="1" quotePrefix="1" applyNumberFormat="1" applyFont="1" applyFill="1" applyBorder="1" applyAlignment="1">
      <alignment horizontal="center" vertical="center"/>
    </xf>
    <xf numFmtId="176" fontId="10" fillId="0" borderId="20" xfId="1" quotePrefix="1" applyNumberFormat="1" applyFont="1" applyFill="1" applyBorder="1" applyAlignment="1">
      <alignment horizontal="center" vertical="center"/>
    </xf>
    <xf numFmtId="176" fontId="10" fillId="0" borderId="12" xfId="1" quotePrefix="1" applyNumberFormat="1" applyFont="1" applyFill="1" applyBorder="1" applyAlignment="1">
      <alignment horizontal="center" vertical="center"/>
    </xf>
    <xf numFmtId="176" fontId="10" fillId="0" borderId="101" xfId="1" quotePrefix="1" applyNumberFormat="1" applyFont="1" applyFill="1" applyBorder="1" applyAlignment="1">
      <alignment horizontal="center" vertical="center"/>
    </xf>
    <xf numFmtId="176" fontId="10" fillId="0" borderId="17" xfId="1" quotePrefix="1" applyNumberFormat="1" applyFont="1" applyFill="1" applyBorder="1" applyAlignment="1">
      <alignment horizontal="center" vertical="center"/>
    </xf>
    <xf numFmtId="178" fontId="10" fillId="0" borderId="17" xfId="1" quotePrefix="1" applyNumberFormat="1" applyFont="1" applyFill="1" applyBorder="1" applyAlignment="1">
      <alignment horizontal="center" vertical="center"/>
    </xf>
    <xf numFmtId="178" fontId="10" fillId="0" borderId="18" xfId="1" quotePrefix="1" applyNumberFormat="1" applyFont="1" applyFill="1" applyBorder="1" applyAlignment="1">
      <alignment horizontal="center" vertical="center"/>
    </xf>
    <xf numFmtId="178" fontId="10" fillId="0" borderId="11" xfId="1" quotePrefix="1" applyNumberFormat="1" applyFont="1" applyFill="1" applyBorder="1" applyAlignment="1">
      <alignment horizontal="center" vertical="center"/>
    </xf>
    <xf numFmtId="178" fontId="10" fillId="0" borderId="20" xfId="1" quotePrefix="1" applyNumberFormat="1" applyFont="1" applyFill="1" applyBorder="1" applyAlignment="1">
      <alignment horizontal="center" vertical="center"/>
    </xf>
    <xf numFmtId="178" fontId="10" fillId="0" borderId="21" xfId="1" quotePrefix="1" applyNumberFormat="1" applyFont="1" applyFill="1" applyBorder="1" applyAlignment="1">
      <alignment horizontal="center" vertical="center"/>
    </xf>
    <xf numFmtId="0" fontId="12" fillId="0" borderId="97" xfId="0" applyFont="1" applyFill="1" applyBorder="1" applyAlignment="1">
      <alignment horizontal="center" vertical="center"/>
    </xf>
    <xf numFmtId="0" fontId="12" fillId="0" borderId="98" xfId="0" applyFont="1" applyFill="1" applyBorder="1" applyAlignment="1">
      <alignment horizontal="center" vertical="center"/>
    </xf>
    <xf numFmtId="178" fontId="18" fillId="0" borderId="29" xfId="1" quotePrefix="1" applyNumberFormat="1" applyFont="1" applyFill="1" applyBorder="1" applyAlignment="1">
      <alignment horizontal="center" vertical="center"/>
    </xf>
    <xf numFmtId="178" fontId="18" fillId="0" borderId="31" xfId="1" quotePrefix="1" applyNumberFormat="1" applyFont="1" applyFill="1" applyBorder="1" applyAlignment="1">
      <alignment horizontal="center" vertical="center"/>
    </xf>
    <xf numFmtId="178" fontId="18" fillId="0" borderId="28" xfId="1" quotePrefix="1" applyNumberFormat="1" applyFont="1" applyFill="1" applyBorder="1" applyAlignment="1">
      <alignment horizontal="center" vertical="center"/>
    </xf>
    <xf numFmtId="178" fontId="18" fillId="0" borderId="105" xfId="1" quotePrefix="1" applyNumberFormat="1" applyFont="1" applyFill="1" applyBorder="1" applyAlignment="1">
      <alignment horizontal="center" vertical="center"/>
    </xf>
    <xf numFmtId="0" fontId="12" fillId="0" borderId="106" xfId="0" applyFont="1" applyFill="1" applyBorder="1" applyAlignment="1">
      <alignment horizontal="distributed" vertical="center" wrapText="1"/>
    </xf>
    <xf numFmtId="0" fontId="12" fillId="0" borderId="107" xfId="0" applyFont="1" applyFill="1" applyBorder="1" applyAlignment="1">
      <alignment horizontal="distributed" vertical="center" wrapText="1"/>
    </xf>
    <xf numFmtId="176" fontId="10" fillId="0" borderId="108" xfId="1" quotePrefix="1" applyNumberFormat="1" applyFont="1" applyFill="1" applyBorder="1" applyAlignment="1">
      <alignment horizontal="center" vertical="center"/>
    </xf>
    <xf numFmtId="176" fontId="10" fillId="0" borderId="109" xfId="1" quotePrefix="1" applyNumberFormat="1" applyFont="1" applyFill="1" applyBorder="1" applyAlignment="1">
      <alignment horizontal="center" vertical="center"/>
    </xf>
    <xf numFmtId="176" fontId="10" fillId="0" borderId="106" xfId="1" quotePrefix="1" applyNumberFormat="1" applyFont="1" applyFill="1" applyBorder="1" applyAlignment="1">
      <alignment horizontal="center" vertical="center"/>
    </xf>
    <xf numFmtId="176" fontId="10" fillId="0" borderId="110" xfId="1" quotePrefix="1" applyNumberFormat="1" applyFont="1" applyFill="1" applyBorder="1" applyAlignment="1">
      <alignment horizontal="center" vertical="center"/>
    </xf>
    <xf numFmtId="176" fontId="10" fillId="0" borderId="111" xfId="1" quotePrefix="1" applyNumberFormat="1" applyFont="1" applyFill="1" applyBorder="1" applyAlignment="1">
      <alignment horizontal="center" vertical="center"/>
    </xf>
    <xf numFmtId="176" fontId="10" fillId="0" borderId="112" xfId="1" quotePrefix="1" applyNumberFormat="1" applyFont="1" applyFill="1" applyBorder="1" applyAlignment="1">
      <alignment horizontal="center" vertical="center"/>
    </xf>
    <xf numFmtId="176" fontId="10" fillId="0" borderId="113" xfId="1" quotePrefix="1" applyNumberFormat="1" applyFont="1" applyFill="1" applyBorder="1" applyAlignment="1">
      <alignment horizontal="center" vertical="center"/>
    </xf>
    <xf numFmtId="178" fontId="18" fillId="0" borderId="113" xfId="1" quotePrefix="1" applyNumberFormat="1" applyFont="1" applyFill="1" applyBorder="1" applyAlignment="1">
      <alignment horizontal="center" vertical="center"/>
    </xf>
    <xf numFmtId="178" fontId="18" fillId="0" borderId="111" xfId="1" quotePrefix="1" applyNumberFormat="1" applyFont="1" applyFill="1" applyBorder="1" applyAlignment="1">
      <alignment horizontal="center" vertical="center"/>
    </xf>
    <xf numFmtId="178" fontId="18" fillId="0" borderId="114" xfId="1" quotePrefix="1" applyNumberFormat="1" applyFont="1" applyFill="1" applyBorder="1" applyAlignment="1">
      <alignment horizontal="center" vertical="center"/>
    </xf>
    <xf numFmtId="178" fontId="18" fillId="0" borderId="115" xfId="1" quotePrefix="1" applyNumberFormat="1" applyFont="1" applyFill="1" applyBorder="1" applyAlignment="1">
      <alignment horizontal="center" vertical="center"/>
    </xf>
    <xf numFmtId="178" fontId="18" fillId="0" borderId="69" xfId="1" quotePrefix="1" applyNumberFormat="1" applyFont="1" applyFill="1" applyBorder="1" applyAlignment="1">
      <alignment horizontal="center" vertical="center"/>
    </xf>
    <xf numFmtId="178" fontId="18" fillId="0" borderId="109" xfId="1" quotePrefix="1" applyNumberFormat="1" applyFont="1" applyFill="1" applyBorder="1" applyAlignment="1">
      <alignment horizontal="center" vertical="center"/>
    </xf>
    <xf numFmtId="178" fontId="18" fillId="0" borderId="106" xfId="1" quotePrefix="1" applyNumberFormat="1" applyFont="1" applyFill="1" applyBorder="1" applyAlignment="1">
      <alignment horizontal="center" vertical="center"/>
    </xf>
    <xf numFmtId="178" fontId="18" fillId="0" borderId="116" xfId="1" quotePrefix="1" applyNumberFormat="1" applyFont="1" applyFill="1" applyBorder="1" applyAlignment="1">
      <alignment horizontal="center" vertical="center"/>
    </xf>
    <xf numFmtId="0" fontId="12" fillId="0" borderId="29" xfId="0" applyFont="1" applyFill="1" applyBorder="1" applyAlignment="1">
      <alignment horizontal="distributed" vertical="center" wrapText="1"/>
    </xf>
    <xf numFmtId="0" fontId="12" fillId="0" borderId="103" xfId="0" applyFont="1" applyFill="1" applyBorder="1" applyAlignment="1">
      <alignment horizontal="distributed" vertical="center" wrapText="1"/>
    </xf>
    <xf numFmtId="176" fontId="10" fillId="0" borderId="104" xfId="1" quotePrefix="1" applyNumberFormat="1" applyFont="1" applyFill="1" applyBorder="1" applyAlignment="1">
      <alignment horizontal="center" vertical="center"/>
    </xf>
    <xf numFmtId="176" fontId="10" fillId="0" borderId="34" xfId="1" quotePrefix="1" applyNumberFormat="1" applyFont="1" applyFill="1" applyBorder="1" applyAlignment="1">
      <alignment horizontal="center" vertical="center"/>
    </xf>
    <xf numFmtId="178" fontId="18" fillId="0" borderId="32" xfId="1" quotePrefix="1" applyNumberFormat="1" applyFont="1" applyFill="1" applyBorder="1" applyAlignment="1">
      <alignment horizontal="center" vertical="center"/>
    </xf>
    <xf numFmtId="0" fontId="21" fillId="0" borderId="117" xfId="0" applyFont="1" applyFill="1" applyBorder="1" applyAlignment="1">
      <alignment horizontal="center" vertical="center" wrapText="1"/>
    </xf>
    <xf numFmtId="176" fontId="21" fillId="0" borderId="117" xfId="1" quotePrefix="1" applyNumberFormat="1" applyFont="1" applyFill="1" applyBorder="1" applyAlignment="1">
      <alignment horizontal="center" vertical="center"/>
    </xf>
    <xf numFmtId="0" fontId="21" fillId="0" borderId="0" xfId="0" applyFont="1" applyFill="1" applyAlignment="1">
      <alignment horizontal="left" vertical="top" wrapText="1"/>
    </xf>
    <xf numFmtId="49" fontId="21" fillId="0" borderId="0" xfId="0" applyNumberFormat="1" applyFont="1" applyFill="1" applyAlignment="1">
      <alignment horizontal="left" vertical="top" wrapText="1"/>
    </xf>
    <xf numFmtId="0" fontId="21" fillId="0" borderId="0" xfId="0" applyFont="1" applyFill="1" applyBorder="1" applyAlignment="1">
      <alignment horizontal="left" vertical="center" wrapText="1"/>
    </xf>
    <xf numFmtId="0" fontId="22" fillId="0" borderId="117" xfId="0" applyFont="1" applyFill="1" applyBorder="1" applyAlignment="1">
      <alignment horizontal="center" vertical="center" wrapText="1"/>
    </xf>
    <xf numFmtId="176" fontId="10" fillId="0" borderId="46" xfId="1" quotePrefix="1" applyNumberFormat="1" applyFont="1" applyFill="1" applyBorder="1" applyAlignment="1">
      <alignment horizontal="center" vertical="center"/>
    </xf>
    <xf numFmtId="176" fontId="10" fillId="0" borderId="51" xfId="1" quotePrefix="1" applyNumberFormat="1" applyFont="1" applyFill="1" applyBorder="1" applyAlignment="1">
      <alignment horizontal="center" vertical="center"/>
    </xf>
    <xf numFmtId="176" fontId="18" fillId="0" borderId="27" xfId="1" applyNumberFormat="1" applyFont="1" applyFill="1" applyBorder="1" applyAlignment="1">
      <alignment horizontal="center" vertical="center"/>
    </xf>
    <xf numFmtId="178" fontId="18" fillId="0" borderId="52" xfId="1" applyNumberFormat="1" applyFont="1" applyFill="1" applyBorder="1" applyAlignment="1">
      <alignment horizontal="center" vertical="center"/>
    </xf>
    <xf numFmtId="0" fontId="9" fillId="0" borderId="0" xfId="0" applyFont="1" applyFill="1" applyAlignment="1">
      <alignment horizontal="left" vertical="center"/>
    </xf>
    <xf numFmtId="0" fontId="24"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49" fontId="7" fillId="0" borderId="0" xfId="0" applyNumberFormat="1" applyFont="1" applyFill="1" applyAlignment="1">
      <alignment horizontal="distributed" vertical="center" wrapText="1"/>
    </xf>
    <xf numFmtId="0" fontId="26" fillId="0" borderId="0" xfId="0" applyFont="1" applyFill="1" applyAlignment="1">
      <alignment horizontal="distributed" vertical="center"/>
    </xf>
    <xf numFmtId="182" fontId="26" fillId="0" borderId="0" xfId="0" applyNumberFormat="1" applyFont="1" applyFill="1" applyBorder="1" applyAlignment="1">
      <alignment horizontal="center" vertical="center" wrapText="1"/>
    </xf>
    <xf numFmtId="182" fontId="26" fillId="0" borderId="0" xfId="0" applyNumberFormat="1" applyFont="1" applyFill="1" applyBorder="1" applyAlignment="1">
      <alignment horizontal="center" vertical="center"/>
    </xf>
    <xf numFmtId="0" fontId="26" fillId="0" borderId="0" xfId="0" applyFont="1" applyFill="1" applyAlignment="1">
      <alignment horizontal="left" vertical="center" wrapText="1"/>
    </xf>
    <xf numFmtId="49" fontId="7" fillId="0" borderId="0" xfId="0" applyNumberFormat="1" applyFont="1" applyFill="1" applyAlignment="1">
      <alignment horizontal="distributed" vertical="center"/>
    </xf>
    <xf numFmtId="0" fontId="7" fillId="0" borderId="0" xfId="0" applyFont="1" applyFill="1" applyAlignment="1">
      <alignment horizontal="left" vertical="center" wrapText="1"/>
    </xf>
    <xf numFmtId="49" fontId="7" fillId="0" borderId="0" xfId="0" applyNumberFormat="1" applyFont="1" applyFill="1" applyAlignment="1">
      <alignment horizontal="center" vertical="center"/>
    </xf>
    <xf numFmtId="0" fontId="7" fillId="0" borderId="0" xfId="0" applyFont="1" applyFill="1" applyAlignment="1">
      <alignment horizontal="distributed" vertical="center"/>
    </xf>
    <xf numFmtId="182" fontId="7" fillId="0" borderId="0" xfId="0" applyNumberFormat="1" applyFont="1" applyFill="1" applyAlignment="1">
      <alignment horizontal="center" vertical="center" wrapText="1"/>
    </xf>
    <xf numFmtId="0" fontId="7" fillId="0" borderId="0" xfId="0" applyFont="1" applyFill="1" applyAlignment="1">
      <alignment horizontal="left" vertical="center"/>
    </xf>
    <xf numFmtId="184" fontId="12" fillId="0" borderId="24" xfId="0" applyNumberFormat="1" applyFont="1" applyFill="1" applyBorder="1" applyAlignment="1">
      <alignment horizontal="center" vertical="center"/>
    </xf>
    <xf numFmtId="49" fontId="2" fillId="0" borderId="0" xfId="0" applyNumberFormat="1" applyFont="1" applyFill="1" applyAlignment="1">
      <alignment horizontal="distributed" vertical="center"/>
    </xf>
    <xf numFmtId="0" fontId="12" fillId="0" borderId="0" xfId="0" applyFont="1" applyFill="1" applyAlignment="1">
      <alignment horizontal="left" vertical="center"/>
    </xf>
    <xf numFmtId="0" fontId="17" fillId="0" borderId="119" xfId="0" applyFont="1" applyFill="1" applyBorder="1" applyAlignment="1">
      <alignment horizontal="center" vertical="center" wrapText="1"/>
    </xf>
    <xf numFmtId="0" fontId="17" fillId="0" borderId="100" xfId="0" applyFont="1" applyFill="1" applyBorder="1" applyAlignment="1">
      <alignment horizontal="center" vertical="center" wrapText="1"/>
    </xf>
    <xf numFmtId="0" fontId="17" fillId="0" borderId="120" xfId="0" applyFont="1" applyFill="1" applyBorder="1" applyAlignment="1">
      <alignment horizontal="center" vertical="center" wrapText="1"/>
    </xf>
    <xf numFmtId="183" fontId="20" fillId="0" borderId="132" xfId="0" applyNumberFormat="1" applyFont="1" applyFill="1" applyBorder="1" applyAlignment="1">
      <alignment horizontal="center" vertical="center"/>
    </xf>
    <xf numFmtId="183" fontId="20" fillId="0" borderId="38" xfId="0" applyNumberFormat="1" applyFont="1" applyFill="1" applyBorder="1" applyAlignment="1">
      <alignment horizontal="center" vertical="center"/>
    </xf>
    <xf numFmtId="183" fontId="20" fillId="0" borderId="37" xfId="0" applyNumberFormat="1" applyFont="1" applyFill="1" applyBorder="1" applyAlignment="1">
      <alignment horizontal="center" vertical="center"/>
    </xf>
    <xf numFmtId="183" fontId="20" fillId="0" borderId="40" xfId="0" applyNumberFormat="1" applyFont="1" applyFill="1" applyBorder="1" applyAlignment="1">
      <alignment horizontal="center" vertical="center"/>
    </xf>
    <xf numFmtId="183" fontId="20" fillId="0" borderId="44" xfId="0" applyNumberFormat="1" applyFont="1" applyFill="1" applyBorder="1" applyAlignment="1">
      <alignment horizontal="center" vertical="center"/>
    </xf>
    <xf numFmtId="49" fontId="10" fillId="0" borderId="102"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49" fontId="10" fillId="0" borderId="103" xfId="0" applyNumberFormat="1" applyFont="1" applyFill="1" applyBorder="1" applyAlignment="1">
      <alignment horizontal="center" vertical="center" wrapText="1"/>
    </xf>
    <xf numFmtId="49" fontId="10" fillId="0" borderId="126" xfId="0" applyNumberFormat="1" applyFont="1" applyFill="1" applyBorder="1" applyAlignment="1">
      <alignment horizontal="center" vertical="center" wrapText="1"/>
    </xf>
    <xf numFmtId="49" fontId="10" fillId="0" borderId="127" xfId="0" applyNumberFormat="1" applyFont="1" applyFill="1" applyBorder="1" applyAlignment="1">
      <alignment horizontal="center" vertical="center" wrapText="1"/>
    </xf>
    <xf numFmtId="49" fontId="10" fillId="0" borderId="128" xfId="0" applyNumberFormat="1" applyFont="1" applyFill="1" applyBorder="1" applyAlignment="1">
      <alignment horizontal="center" vertical="center" wrapText="1"/>
    </xf>
    <xf numFmtId="183" fontId="20" fillId="0" borderId="121" xfId="0" applyNumberFormat="1" applyFont="1" applyFill="1" applyBorder="1" applyAlignment="1">
      <alignment horizontal="center" vertical="center"/>
    </xf>
    <xf numFmtId="183" fontId="20" fillId="0" borderId="122" xfId="0" applyNumberFormat="1" applyFont="1" applyFill="1" applyBorder="1" applyAlignment="1">
      <alignment horizontal="center" vertical="center"/>
    </xf>
    <xf numFmtId="183" fontId="20" fillId="0" borderId="23" xfId="0" applyNumberFormat="1" applyFont="1" applyFill="1" applyBorder="1" applyAlignment="1">
      <alignment horizontal="center" vertical="center"/>
    </xf>
    <xf numFmtId="183" fontId="20" fillId="0" borderId="123" xfId="0" applyNumberFormat="1" applyFont="1" applyFill="1" applyBorder="1" applyAlignment="1">
      <alignment horizontal="center" vertical="center"/>
    </xf>
    <xf numFmtId="183" fontId="20" fillId="0" borderId="124" xfId="0" applyNumberFormat="1" applyFont="1" applyFill="1" applyBorder="1" applyAlignment="1">
      <alignment horizontal="center" vertical="center"/>
    </xf>
    <xf numFmtId="183" fontId="20" fillId="0" borderId="125" xfId="0" applyNumberFormat="1" applyFont="1" applyFill="1" applyBorder="1" applyAlignment="1">
      <alignment horizontal="center" vertical="center"/>
    </xf>
    <xf numFmtId="183" fontId="20" fillId="0" borderId="43" xfId="0" applyNumberFormat="1" applyFont="1" applyFill="1" applyBorder="1" applyAlignment="1">
      <alignment horizontal="center" vertical="center"/>
    </xf>
    <xf numFmtId="184" fontId="12" fillId="0" borderId="0" xfId="0" applyNumberFormat="1"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183" fontId="20" fillId="0" borderId="36" xfId="0" applyNumberFormat="1" applyFont="1" applyFill="1" applyBorder="1" applyAlignment="1">
      <alignment horizontal="center" vertical="center"/>
    </xf>
    <xf numFmtId="183" fontId="20" fillId="0" borderId="0" xfId="0" applyNumberFormat="1" applyFont="1" applyFill="1" applyBorder="1" applyAlignment="1">
      <alignment horizontal="center" vertical="center"/>
    </xf>
    <xf numFmtId="183" fontId="20" fillId="0" borderId="131" xfId="0" applyNumberFormat="1" applyFont="1" applyFill="1" applyBorder="1" applyAlignment="1">
      <alignment horizontal="center" vertical="center"/>
    </xf>
    <xf numFmtId="184" fontId="12" fillId="0" borderId="118" xfId="0" applyNumberFormat="1" applyFont="1" applyFill="1" applyBorder="1" applyAlignment="1">
      <alignment horizontal="center" vertical="center"/>
    </xf>
    <xf numFmtId="49" fontId="10" fillId="0" borderId="136" xfId="0" applyNumberFormat="1" applyFont="1" applyFill="1" applyBorder="1" applyAlignment="1">
      <alignment horizontal="center" vertical="center" wrapText="1"/>
    </xf>
    <xf numFmtId="49" fontId="10" fillId="0" borderId="106" xfId="0" applyNumberFormat="1" applyFont="1" applyFill="1" applyBorder="1" applyAlignment="1">
      <alignment horizontal="center" vertical="center" wrapText="1"/>
    </xf>
    <xf numFmtId="49" fontId="10" fillId="0" borderId="107" xfId="0" applyNumberFormat="1" applyFont="1" applyFill="1" applyBorder="1" applyAlignment="1">
      <alignment horizontal="center" vertical="center" wrapText="1"/>
    </xf>
    <xf numFmtId="183" fontId="20" fillId="0" borderId="129" xfId="0" applyNumberFormat="1" applyFont="1" applyFill="1" applyBorder="1" applyAlignment="1">
      <alignment horizontal="center" vertical="center"/>
    </xf>
    <xf numFmtId="183" fontId="20" fillId="0" borderId="130" xfId="0" applyNumberFormat="1" applyFont="1" applyFill="1" applyBorder="1" applyAlignment="1">
      <alignment horizontal="center" vertical="center"/>
    </xf>
    <xf numFmtId="183" fontId="20" fillId="0" borderId="22" xfId="0" applyNumberFormat="1" applyFont="1" applyFill="1" applyBorder="1" applyAlignment="1">
      <alignment horizontal="center" vertical="center"/>
    </xf>
    <xf numFmtId="20" fontId="10" fillId="0" borderId="126" xfId="0" applyNumberFormat="1" applyFont="1" applyFill="1" applyBorder="1" applyAlignment="1">
      <alignment horizontal="center" vertical="center" wrapText="1"/>
    </xf>
    <xf numFmtId="20" fontId="10" fillId="0" borderId="127" xfId="0" applyNumberFormat="1" applyFont="1" applyFill="1" applyBorder="1" applyAlignment="1">
      <alignment horizontal="center" vertical="center" wrapText="1"/>
    </xf>
    <xf numFmtId="20" fontId="10" fillId="0" borderId="128" xfId="0" applyNumberFormat="1" applyFont="1" applyFill="1" applyBorder="1" applyAlignment="1">
      <alignment horizontal="center" vertical="center" wrapText="1"/>
    </xf>
    <xf numFmtId="20" fontId="10" fillId="0" borderId="136" xfId="0" applyNumberFormat="1" applyFont="1" applyFill="1" applyBorder="1" applyAlignment="1">
      <alignment horizontal="center" vertical="center" wrapText="1"/>
    </xf>
    <xf numFmtId="20" fontId="10" fillId="0" borderId="106" xfId="0" applyNumberFormat="1" applyFont="1" applyFill="1" applyBorder="1" applyAlignment="1">
      <alignment horizontal="center" vertical="center" wrapText="1"/>
    </xf>
    <xf numFmtId="20" fontId="10" fillId="0" borderId="107"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190500</xdr:colOff>
      <xdr:row>10</xdr:row>
      <xdr:rowOff>133350</xdr:rowOff>
    </xdr:from>
    <xdr:to>
      <xdr:col>48</xdr:col>
      <xdr:colOff>0</xdr:colOff>
      <xdr:row>18</xdr:row>
      <xdr:rowOff>123825</xdr:rowOff>
    </xdr:to>
    <xdr:sp macro="" textlink="">
      <xdr:nvSpPr>
        <xdr:cNvPr id="2" name="AutoShape 41"/>
        <xdr:cNvSpPr>
          <a:spLocks noChangeArrowheads="1"/>
        </xdr:cNvSpPr>
      </xdr:nvSpPr>
      <xdr:spPr bwMode="auto">
        <a:xfrm>
          <a:off x="552450" y="2867025"/>
          <a:ext cx="14277975" cy="1971675"/>
        </a:xfrm>
        <a:prstGeom prst="bracketPair">
          <a:avLst>
            <a:gd name="adj" fmla="val 7852"/>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55</xdr:col>
      <xdr:colOff>84116</xdr:colOff>
      <xdr:row>66</xdr:row>
      <xdr:rowOff>138546</xdr:rowOff>
    </xdr:from>
    <xdr:to>
      <xdr:col>60</xdr:col>
      <xdr:colOff>147203</xdr:colOff>
      <xdr:row>67</xdr:row>
      <xdr:rowOff>315439</xdr:rowOff>
    </xdr:to>
    <xdr:sp macro="" textlink="">
      <xdr:nvSpPr>
        <xdr:cNvPr id="3" name="テキスト ボックス 2"/>
        <xdr:cNvSpPr txBox="1"/>
      </xdr:nvSpPr>
      <xdr:spPr>
        <a:xfrm>
          <a:off x="15192375" y="18512271"/>
          <a:ext cx="0" cy="36739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500">
              <a:solidFill>
                <a:srgbClr val="FF0000"/>
              </a:solidFill>
            </a:rPr>
            <a:t>（</a:t>
          </a:r>
          <a:r>
            <a:rPr kumimoji="1" lang="en-US" altLang="ja-JP" sz="2500">
              <a:solidFill>
                <a:srgbClr val="FF0000"/>
              </a:solidFill>
            </a:rPr>
            <a:t>P</a:t>
          </a:r>
          <a:r>
            <a:rPr kumimoji="1" lang="ja-JP" altLang="en-US" sz="2500">
              <a:solidFill>
                <a:srgbClr val="FF0000"/>
              </a:solidFill>
            </a:rPr>
            <a:t>）</a:t>
          </a:r>
        </a:p>
      </xdr:txBody>
    </xdr:sp>
    <xdr:clientData/>
  </xdr:twoCellAnchor>
  <xdr:twoCellAnchor>
    <xdr:from>
      <xdr:col>55</xdr:col>
      <xdr:colOff>103908</xdr:colOff>
      <xdr:row>30</xdr:row>
      <xdr:rowOff>166997</xdr:rowOff>
    </xdr:from>
    <xdr:to>
      <xdr:col>61</xdr:col>
      <xdr:colOff>3710</xdr:colOff>
      <xdr:row>31</xdr:row>
      <xdr:rowOff>343890</xdr:rowOff>
    </xdr:to>
    <xdr:sp macro="" textlink="">
      <xdr:nvSpPr>
        <xdr:cNvPr id="4" name="テキスト ボックス 3"/>
        <xdr:cNvSpPr txBox="1"/>
      </xdr:nvSpPr>
      <xdr:spPr>
        <a:xfrm>
          <a:off x="15192375" y="8120372"/>
          <a:ext cx="0" cy="36739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500">
              <a:solidFill>
                <a:srgbClr val="FF0000"/>
              </a:solidFill>
            </a:rPr>
            <a:t>（</a:t>
          </a:r>
          <a:r>
            <a:rPr kumimoji="1" lang="en-US" altLang="ja-JP" sz="2500">
              <a:solidFill>
                <a:srgbClr val="FF0000"/>
              </a:solidFill>
            </a:rPr>
            <a:t>P</a:t>
          </a:r>
          <a:r>
            <a:rPr kumimoji="1" lang="ja-JP" altLang="en-US" sz="2500">
              <a:solidFill>
                <a:srgbClr val="FF0000"/>
              </a:solidFil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19;&#26619;&#35506;/&#12304;&#12497;&#12473;&#12527;&#12540;&#12489;&#35373;&#32622;&#28168;&#12415;&#12305;/&#35519;&#26619;&#31532;6&#12539;7&#20418;/&#12304;28&#20107;&#21209;&#24180;&#24230;&#12305;29&#20104;&#31639;&#12398;&#24460;&#24180;&#24230;&#24433;&#38911;&#35430;&#31639;/04.&#26412;&#20307;/&#12304;&#20844;&#34920;&#24418;&#24335;&#12305;&#24179;&#25104;29&#24180;&#24230;&#24460;&#24180;&#24230;&#24433;&#38911;&#35430;&#3163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没）後年度影響試算【公表形式(平成29年度）】"/>
      <sheetName val="後年度影響試算【公表形式(平成29年度） 】 (参考なし)"/>
      <sheetName val="試算A-1"/>
      <sheetName val="試算A-2"/>
      <sheetName val="試算A-1 (目安)"/>
      <sheetName val="ストレステスト＋１"/>
      <sheetName val="ストレステスト＋2"/>
      <sheetName val="ストレステスト▲１"/>
      <sheetName val="一般歳出①"/>
      <sheetName val="一般歳出②"/>
      <sheetName val="国債費"/>
      <sheetName val="社会保障"/>
      <sheetName val="地方交付税等"/>
      <sheetName val="税収"/>
      <sheetName val="その他収入"/>
    </sheetNames>
    <sheetDataSet>
      <sheetData sheetId="0"/>
      <sheetData sheetId="1"/>
      <sheetData sheetId="2">
        <row r="7">
          <cell r="G7">
            <v>236121.36494410731</v>
          </cell>
          <cell r="L7">
            <v>277049.73825643922</v>
          </cell>
          <cell r="M7">
            <v>287271.97041056666</v>
          </cell>
        </row>
        <row r="10">
          <cell r="L10">
            <v>121204.06663050671</v>
          </cell>
          <cell r="M10">
            <v>128427.53849630905</v>
          </cell>
        </row>
        <row r="12">
          <cell r="L12">
            <v>365645.01033999998</v>
          </cell>
          <cell r="M12">
            <v>373645.01033999998</v>
          </cell>
        </row>
        <row r="16">
          <cell r="L16">
            <v>168736.56</v>
          </cell>
          <cell r="M16">
            <v>172111.29120000001</v>
          </cell>
        </row>
        <row r="17">
          <cell r="L17">
            <v>264660.21678032039</v>
          </cell>
          <cell r="M17">
            <v>269953.42111592682</v>
          </cell>
        </row>
        <row r="25">
          <cell r="L25">
            <v>692949.62619719619</v>
          </cell>
          <cell r="M25">
            <v>716052.2149294517</v>
          </cell>
        </row>
        <row r="26">
          <cell r="L26">
            <v>44344.998407020008</v>
          </cell>
          <cell r="M26">
            <v>44129.064009810012</v>
          </cell>
        </row>
        <row r="33">
          <cell r="L33">
            <v>-57081.240162054331</v>
          </cell>
          <cell r="M33">
            <v>-50617.201924931651</v>
          </cell>
        </row>
        <row r="35">
          <cell r="L35">
            <v>-178285.30679256105</v>
          </cell>
          <cell r="M35">
            <v>-179044.74042124071</v>
          </cell>
        </row>
      </sheetData>
      <sheetData sheetId="3">
        <row r="7">
          <cell r="G7">
            <v>236121.36494410731</v>
          </cell>
          <cell r="L7">
            <v>273559.2990488779</v>
          </cell>
          <cell r="M7">
            <v>281937.57584226254</v>
          </cell>
        </row>
        <row r="10">
          <cell r="L10">
            <v>117521.75097747921</v>
          </cell>
          <cell r="M10">
            <v>122661.17927873602</v>
          </cell>
        </row>
        <row r="12">
          <cell r="L12">
            <v>363410.60804000002</v>
          </cell>
          <cell r="M12">
            <v>371410.60804000002</v>
          </cell>
        </row>
        <row r="16">
          <cell r="L16">
            <v>159399.21</v>
          </cell>
          <cell r="M16">
            <v>160993.20209999999</v>
          </cell>
        </row>
        <row r="17">
          <cell r="L17">
            <v>260129.82568034666</v>
          </cell>
          <cell r="M17">
            <v>262731.12393715011</v>
          </cell>
        </row>
        <row r="25">
          <cell r="L25">
            <v>649725.49796794634</v>
          </cell>
          <cell r="M25">
            <v>660663.02224303212</v>
          </cell>
        </row>
        <row r="26">
          <cell r="L26">
            <v>44344.998407020008</v>
          </cell>
          <cell r="M26">
            <v>44129.064009810012</v>
          </cell>
        </row>
        <row r="33">
          <cell r="L33">
            <v>-84666.930866808165</v>
          </cell>
          <cell r="M33">
            <v>-86025.622773839292</v>
          </cell>
        </row>
        <row r="35">
          <cell r="L35">
            <v>-202188.68184428738</v>
          </cell>
          <cell r="M35">
            <v>-208686.80205257531</v>
          </cell>
        </row>
      </sheetData>
      <sheetData sheetId="4"/>
      <sheetData sheetId="5"/>
      <sheetData sheetId="6"/>
      <sheetData sheetId="7"/>
      <sheetData sheetId="8"/>
      <sheetData sheetId="9"/>
      <sheetData sheetId="10">
        <row r="24">
          <cell r="I24">
            <v>235284.89631885081</v>
          </cell>
          <cell r="M24">
            <v>370958.65903902508</v>
          </cell>
          <cell r="N24">
            <v>402801.00455539802</v>
          </cell>
        </row>
        <row r="25">
          <cell r="M25">
            <v>93908.920782585861</v>
          </cell>
          <cell r="N25">
            <v>115529.03414483136</v>
          </cell>
        </row>
        <row r="26">
          <cell r="M26">
            <v>323109.40433483198</v>
          </cell>
          <cell r="N26">
            <v>343588.63035991328</v>
          </cell>
        </row>
        <row r="27">
          <cell r="M27">
            <v>46059.666078392765</v>
          </cell>
          <cell r="N27">
            <v>56316.65994934662</v>
          </cell>
        </row>
        <row r="28">
          <cell r="M28">
            <v>235138.64610208519</v>
          </cell>
          <cell r="N28">
            <v>235965.19150574511</v>
          </cell>
        </row>
        <row r="29">
          <cell r="M29">
            <v>-41911.092154354032</v>
          </cell>
          <cell r="N29">
            <v>-51306.778904821549</v>
          </cell>
        </row>
      </sheetData>
      <sheetData sheetId="11"/>
      <sheetData sheetId="12"/>
      <sheetData sheetId="13">
        <row r="29">
          <cell r="I29">
            <v>577120</v>
          </cell>
          <cell r="M29">
            <v>753893.8791274972</v>
          </cell>
          <cell r="N29">
            <v>795619.43448079133</v>
          </cell>
        </row>
        <row r="30">
          <cell r="M30">
            <v>60944.252930301009</v>
          </cell>
          <cell r="N30">
            <v>79567.219551339629</v>
          </cell>
        </row>
        <row r="31">
          <cell r="M31">
            <v>722940.19751179102</v>
          </cell>
          <cell r="N31">
            <v>754997.61235138902</v>
          </cell>
        </row>
        <row r="32">
          <cell r="M32">
            <v>29990.571314594825</v>
          </cell>
          <cell r="N32">
            <v>38945.397421937319</v>
          </cell>
        </row>
        <row r="33">
          <cell r="M33">
            <v>663901.97704980208</v>
          </cell>
          <cell r="N33">
            <v>678730.81007618445</v>
          </cell>
        </row>
        <row r="34">
          <cell r="M34">
            <v>-29047.649147394113</v>
          </cell>
          <cell r="N34">
            <v>-37321.404853267246</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59"/>
  <sheetViews>
    <sheetView tabSelected="1" view="pageBreakPreview" topLeftCell="A93" zoomScale="55" zoomScaleNormal="55" zoomScaleSheetLayoutView="55" zoomScalePageLayoutView="80" workbookViewId="0">
      <selection activeCell="BQ113" sqref="BQ113"/>
    </sheetView>
  </sheetViews>
  <sheetFormatPr defaultRowHeight="14.25" x14ac:dyDescent="0.15"/>
  <cols>
    <col min="1" max="1" width="4.75" style="1" customWidth="1"/>
    <col min="2" max="7" width="5.125" style="1" customWidth="1"/>
    <col min="8" max="8" width="14.125" style="1" customWidth="1"/>
    <col min="9" max="48" width="3.625" style="1" customWidth="1"/>
    <col min="49" max="49" width="4.75" style="1" customWidth="1"/>
    <col min="50" max="65" width="2.125" style="1" hidden="1" customWidth="1"/>
    <col min="66" max="66" width="0.875" style="1" hidden="1" customWidth="1"/>
    <col min="67" max="67" width="3.625" style="1" hidden="1" customWidth="1"/>
    <col min="68" max="75" width="10.625" style="1" customWidth="1"/>
    <col min="76" max="107" width="3.625" style="1" customWidth="1"/>
    <col min="108" max="16384" width="9" style="1"/>
  </cols>
  <sheetData>
    <row r="1" spans="1:66" ht="20.100000000000001" customHeight="1" thickBot="1" x14ac:dyDescent="0.2"/>
    <row r="2" spans="1:66" s="2" customFormat="1" ht="20.100000000000001" customHeight="1" thickTop="1" x14ac:dyDescent="0.1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4"/>
      <c r="AG2" s="5"/>
      <c r="AH2" s="5"/>
      <c r="AI2" s="5"/>
      <c r="AJ2" s="5"/>
      <c r="AK2" s="5"/>
      <c r="AL2" s="5"/>
      <c r="AM2" s="5"/>
      <c r="AN2" s="5"/>
      <c r="AO2" s="5"/>
      <c r="AP2" s="5"/>
      <c r="AQ2" s="5"/>
      <c r="AR2" s="5"/>
      <c r="AS2" s="5"/>
      <c r="AT2" s="5"/>
      <c r="AU2" s="5"/>
      <c r="AV2" s="5"/>
      <c r="AW2" s="5"/>
      <c r="AX2" s="183">
        <f ca="1">NOW()</f>
        <v>43472.919570138889</v>
      </c>
      <c r="AY2" s="184"/>
      <c r="AZ2" s="184"/>
      <c r="BA2" s="184"/>
      <c r="BB2" s="184"/>
      <c r="BC2" s="184"/>
      <c r="BD2" s="184"/>
      <c r="BE2" s="184"/>
      <c r="BF2" s="184"/>
      <c r="BG2" s="184"/>
      <c r="BH2" s="184"/>
      <c r="BI2" s="184"/>
      <c r="BJ2" s="184"/>
      <c r="BK2" s="184"/>
      <c r="BL2" s="184"/>
      <c r="BM2" s="185"/>
    </row>
    <row r="3" spans="1:66" s="2" customFormat="1" ht="20.100000000000001" customHeight="1" thickBot="1" x14ac:dyDescent="0.2">
      <c r="B3" s="3"/>
      <c r="C3" s="3"/>
      <c r="D3" s="3"/>
      <c r="E3" s="3"/>
      <c r="F3" s="3"/>
      <c r="G3" s="3"/>
      <c r="H3" s="3"/>
      <c r="I3" s="3"/>
      <c r="J3" s="3"/>
      <c r="K3" s="3"/>
      <c r="L3" s="3"/>
      <c r="M3" s="3"/>
      <c r="N3" s="3"/>
      <c r="O3" s="3"/>
      <c r="P3" s="3"/>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186"/>
      <c r="AY3" s="187"/>
      <c r="AZ3" s="187"/>
      <c r="BA3" s="187"/>
      <c r="BB3" s="187"/>
      <c r="BC3" s="187"/>
      <c r="BD3" s="187"/>
      <c r="BE3" s="187"/>
      <c r="BF3" s="187"/>
      <c r="BG3" s="187"/>
      <c r="BH3" s="187"/>
      <c r="BI3" s="187"/>
      <c r="BJ3" s="187"/>
      <c r="BK3" s="187"/>
      <c r="BL3" s="187"/>
      <c r="BM3" s="188"/>
    </row>
    <row r="4" spans="1:66" s="2" customFormat="1" ht="20.100000000000001" customHeight="1" thickTop="1" x14ac:dyDescent="0.1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7"/>
    </row>
    <row r="5" spans="1:66" s="8" customFormat="1" ht="20.100000000000001" customHeight="1" x14ac:dyDescent="0.1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9"/>
    </row>
    <row r="6" spans="1:66" s="11" customFormat="1" ht="39.950000000000003" customHeight="1" x14ac:dyDescent="0.15">
      <c r="A6" s="10"/>
      <c r="B6" s="189" t="s">
        <v>0</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0"/>
      <c r="AX6" s="10"/>
      <c r="AY6" s="10"/>
      <c r="AZ6" s="10"/>
      <c r="BA6" s="10"/>
      <c r="BB6" s="10"/>
      <c r="BC6" s="10"/>
      <c r="BD6" s="10"/>
      <c r="BE6" s="10"/>
      <c r="BF6" s="10"/>
      <c r="BG6" s="10"/>
      <c r="BH6" s="10"/>
      <c r="BI6" s="10"/>
      <c r="BJ6" s="10"/>
      <c r="BK6" s="10"/>
      <c r="BL6" s="10"/>
      <c r="BM6" s="10"/>
      <c r="BN6" s="10"/>
    </row>
    <row r="7" spans="1:66" s="8" customFormat="1" ht="20.100000000000001" customHeight="1" x14ac:dyDescent="0.15">
      <c r="B7" s="12"/>
      <c r="C7" s="12"/>
      <c r="D7" s="13" t="s">
        <v>1</v>
      </c>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4"/>
      <c r="BM7" s="14"/>
    </row>
    <row r="8" spans="1:66" s="8" customFormat="1" ht="20.100000000000001" customHeight="1" x14ac:dyDescent="0.15">
      <c r="B8" s="12"/>
      <c r="C8" s="12"/>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4"/>
      <c r="BM8" s="14"/>
    </row>
    <row r="9" spans="1:66" s="8" customFormat="1" ht="20.100000000000001" customHeight="1" x14ac:dyDescent="0.15">
      <c r="B9" s="12"/>
      <c r="C9" s="12"/>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5"/>
      <c r="BM9" s="16"/>
    </row>
    <row r="10" spans="1:66" s="8" customFormat="1" ht="20.100000000000001" customHeight="1" x14ac:dyDescent="0.15">
      <c r="B10" s="12"/>
      <c r="C10" s="12"/>
      <c r="D10" s="17" t="s">
        <v>2</v>
      </c>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4"/>
      <c r="BM10" s="14"/>
    </row>
    <row r="11" spans="1:66" s="8" customFormat="1" ht="20.100000000000001" customHeight="1" x14ac:dyDescent="0.15">
      <c r="B11" s="12"/>
      <c r="C11" s="12"/>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5"/>
      <c r="BM11" s="16"/>
    </row>
    <row r="12" spans="1:66" s="8" customFormat="1" ht="20.100000000000001" customHeight="1" x14ac:dyDescent="0.15">
      <c r="B12" s="12"/>
      <c r="C12" s="190" t="s">
        <v>3</v>
      </c>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3"/>
      <c r="AW12" s="13"/>
      <c r="AX12" s="13"/>
      <c r="AY12" s="13"/>
      <c r="AZ12" s="13"/>
      <c r="BA12" s="13"/>
      <c r="BB12" s="13"/>
      <c r="BC12" s="13"/>
      <c r="BD12" s="13"/>
      <c r="BE12" s="13"/>
      <c r="BF12" s="13"/>
      <c r="BG12" s="13"/>
      <c r="BH12" s="13"/>
      <c r="BI12" s="13"/>
      <c r="BJ12" s="13"/>
      <c r="BK12" s="18"/>
      <c r="BL12" s="18"/>
      <c r="BM12" s="18"/>
    </row>
    <row r="13" spans="1:66" s="8" customFormat="1" ht="20.100000000000001" customHeight="1" x14ac:dyDescent="0.15">
      <c r="B13" s="19"/>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3"/>
      <c r="AW13" s="13"/>
      <c r="AX13" s="13"/>
      <c r="AY13" s="13"/>
      <c r="AZ13" s="13"/>
      <c r="BA13" s="13"/>
      <c r="BB13" s="13"/>
      <c r="BC13" s="13"/>
      <c r="BD13" s="13"/>
      <c r="BE13" s="13"/>
      <c r="BF13" s="13"/>
      <c r="BG13" s="13"/>
      <c r="BH13" s="13"/>
      <c r="BI13" s="13"/>
      <c r="BJ13" s="13"/>
      <c r="BK13" s="18"/>
      <c r="BL13" s="18"/>
      <c r="BM13" s="18"/>
    </row>
    <row r="14" spans="1:66" s="8" customFormat="1" ht="20.100000000000001" customHeight="1" x14ac:dyDescent="0.15">
      <c r="B14" s="19"/>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3"/>
      <c r="AW14" s="13"/>
      <c r="AX14" s="13"/>
      <c r="AY14" s="13"/>
      <c r="AZ14" s="13"/>
      <c r="BA14" s="13"/>
      <c r="BB14" s="13"/>
      <c r="BC14" s="13"/>
      <c r="BD14" s="13"/>
      <c r="BE14" s="13"/>
      <c r="BF14" s="13"/>
      <c r="BG14" s="13"/>
      <c r="BH14" s="13"/>
      <c r="BI14" s="13"/>
      <c r="BJ14" s="13"/>
      <c r="BK14" s="18"/>
      <c r="BL14" s="18"/>
      <c r="BM14" s="18"/>
    </row>
    <row r="15" spans="1:66" s="20" customFormat="1" ht="20.100000000000001" customHeight="1" x14ac:dyDescent="0.15">
      <c r="B15" s="6"/>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3"/>
      <c r="AW15" s="13"/>
      <c r="AX15" s="13"/>
      <c r="AY15" s="13"/>
      <c r="AZ15" s="13"/>
      <c r="BA15" s="13"/>
      <c r="BB15" s="13"/>
      <c r="BC15" s="13"/>
      <c r="BD15" s="13"/>
      <c r="BE15" s="13"/>
      <c r="BF15" s="13"/>
      <c r="BG15" s="13"/>
      <c r="BH15" s="13"/>
      <c r="BI15" s="13"/>
      <c r="BJ15" s="13"/>
      <c r="BK15" s="18"/>
      <c r="BL15" s="18"/>
      <c r="BM15" s="18"/>
    </row>
    <row r="16" spans="1:66" s="20" customFormat="1" ht="20.100000000000001" customHeight="1" x14ac:dyDescent="0.15">
      <c r="B16" s="6"/>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3"/>
      <c r="AW16" s="13"/>
      <c r="AX16" s="13"/>
      <c r="AY16" s="13"/>
      <c r="AZ16" s="13"/>
      <c r="BA16" s="13"/>
      <c r="BB16" s="13"/>
      <c r="BC16" s="13"/>
      <c r="BD16" s="13"/>
      <c r="BE16" s="13"/>
      <c r="BF16" s="13"/>
      <c r="BG16" s="13"/>
      <c r="BH16" s="13"/>
      <c r="BI16" s="13"/>
      <c r="BJ16" s="13"/>
      <c r="BK16" s="18"/>
      <c r="BL16" s="18"/>
      <c r="BM16" s="18"/>
    </row>
    <row r="17" spans="1:66" s="20" customFormat="1" ht="20.100000000000001" customHeight="1" x14ac:dyDescent="0.15">
      <c r="B17" s="6"/>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3"/>
      <c r="AW17" s="13"/>
      <c r="AX17" s="13"/>
      <c r="AY17" s="13"/>
      <c r="AZ17" s="13"/>
      <c r="BA17" s="13"/>
      <c r="BB17" s="13"/>
      <c r="BC17" s="13"/>
      <c r="BD17" s="13"/>
      <c r="BE17" s="13"/>
      <c r="BF17" s="13"/>
      <c r="BG17" s="13"/>
      <c r="BH17" s="13"/>
      <c r="BI17" s="13"/>
      <c r="BJ17" s="13"/>
      <c r="BK17" s="18"/>
      <c r="BL17" s="18"/>
      <c r="BM17" s="18"/>
    </row>
    <row r="18" spans="1:66" s="8" customFormat="1" ht="20.100000000000001" customHeight="1" x14ac:dyDescent="0.15">
      <c r="B18" s="12"/>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3"/>
      <c r="AW18" s="13"/>
      <c r="AX18" s="13"/>
      <c r="AY18" s="13"/>
      <c r="AZ18" s="13"/>
      <c r="BA18" s="13"/>
      <c r="BB18" s="13"/>
      <c r="BC18" s="13"/>
      <c r="BD18" s="13"/>
      <c r="BE18" s="13"/>
      <c r="BF18" s="13"/>
      <c r="BG18" s="13"/>
      <c r="BH18" s="13"/>
      <c r="BI18" s="13"/>
      <c r="BJ18" s="13"/>
      <c r="BK18" s="18"/>
      <c r="BL18" s="18"/>
      <c r="BM18" s="14"/>
    </row>
    <row r="19" spans="1:66" s="8" customFormat="1" ht="20.100000000000001" customHeight="1" x14ac:dyDescent="0.15">
      <c r="B19" s="12"/>
      <c r="C19" s="21"/>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5"/>
      <c r="BM19" s="22"/>
    </row>
    <row r="20" spans="1:66" s="20" customFormat="1" ht="20.100000000000001" customHeight="1" x14ac:dyDescent="0.15">
      <c r="B20" s="12"/>
      <c r="C20" s="21"/>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23"/>
      <c r="BM20" s="23"/>
    </row>
    <row r="21" spans="1:66" s="8" customFormat="1" ht="20.100000000000001" customHeight="1" x14ac:dyDescent="0.15">
      <c r="B21" s="12"/>
      <c r="C21" s="13" t="s">
        <v>4</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24"/>
      <c r="BM21" s="25"/>
    </row>
    <row r="22" spans="1:66" s="8" customFormat="1" ht="20.100000000000001" customHeight="1" x14ac:dyDescent="0.15">
      <c r="B22" s="19"/>
      <c r="C22" s="13"/>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26"/>
      <c r="BM22" s="27"/>
    </row>
    <row r="23" spans="1:66" s="8" customFormat="1" ht="20.100000000000001" customHeight="1" x14ac:dyDescent="0.15">
      <c r="A23" s="8" t="s">
        <v>5</v>
      </c>
      <c r="B23" s="28"/>
      <c r="C23" s="13"/>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29"/>
      <c r="BM23" s="25"/>
    </row>
    <row r="24" spans="1:66" s="8" customFormat="1" ht="20.100000000000001" customHeight="1" x14ac:dyDescent="0.15">
      <c r="B24" s="28"/>
      <c r="C24" s="13"/>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23"/>
      <c r="BM24" s="23"/>
    </row>
    <row r="25" spans="1:66" s="8" customFormat="1" ht="20.100000000000001" customHeight="1" x14ac:dyDescent="0.15">
      <c r="A25" s="8" t="s">
        <v>5</v>
      </c>
      <c r="B25" s="28"/>
      <c r="C25" s="13"/>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5"/>
      <c r="BM25" s="22"/>
    </row>
    <row r="26" spans="1:66" s="8" customFormat="1" ht="20.100000000000001" customHeight="1" x14ac:dyDescent="0.15">
      <c r="B26" s="28"/>
      <c r="C26" s="13"/>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5"/>
      <c r="BM26" s="22"/>
    </row>
    <row r="27" spans="1:66" s="8" customFormat="1" ht="20.100000000000001" customHeight="1" x14ac:dyDescent="0.15">
      <c r="B27" s="28"/>
      <c r="C27" s="13"/>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5"/>
      <c r="BM27" s="22"/>
    </row>
    <row r="28" spans="1:66" s="8" customFormat="1" ht="30" customHeight="1" x14ac:dyDescent="0.15">
      <c r="B28" s="30"/>
      <c r="C28" s="31"/>
      <c r="D28" s="31"/>
      <c r="E28" s="31"/>
      <c r="F28" s="31"/>
      <c r="G28" s="31"/>
      <c r="H28" s="31"/>
      <c r="I28" s="31"/>
      <c r="J28" s="31"/>
      <c r="K28" s="31"/>
      <c r="L28" s="31"/>
      <c r="M28" s="31"/>
      <c r="N28" s="31"/>
      <c r="O28" s="31"/>
      <c r="P28" s="191" t="s">
        <v>6</v>
      </c>
      <c r="Q28" s="191"/>
      <c r="R28" s="191"/>
      <c r="S28" s="191"/>
      <c r="T28" s="191"/>
      <c r="U28" s="191"/>
      <c r="V28" s="191"/>
      <c r="W28" s="191"/>
      <c r="X28" s="191"/>
      <c r="Y28" s="191"/>
      <c r="Z28" s="191"/>
      <c r="AA28" s="191"/>
      <c r="AB28" s="31"/>
      <c r="AC28" s="31"/>
      <c r="AD28" s="31"/>
      <c r="AE28" s="31"/>
      <c r="AF28" s="31"/>
      <c r="AG28" s="31"/>
      <c r="AH28" s="31"/>
      <c r="AI28" s="31"/>
      <c r="AJ28" s="31"/>
      <c r="AK28" s="31"/>
      <c r="AL28" s="31"/>
      <c r="AM28" s="31"/>
      <c r="AN28" s="31"/>
      <c r="AO28" s="31"/>
      <c r="AP28" s="31"/>
      <c r="AQ28" s="31"/>
      <c r="AR28" s="31"/>
      <c r="AS28" s="31"/>
      <c r="AT28" s="31"/>
      <c r="AU28" s="31"/>
      <c r="AV28" s="31"/>
      <c r="AW28" s="13"/>
      <c r="AX28" s="13"/>
      <c r="AY28" s="13"/>
      <c r="AZ28" s="13"/>
      <c r="BA28" s="13"/>
      <c r="BB28" s="13"/>
      <c r="BC28" s="13"/>
      <c r="BD28" s="13"/>
      <c r="BE28" s="13"/>
      <c r="BF28" s="13"/>
      <c r="BG28" s="13"/>
      <c r="BH28" s="13"/>
      <c r="BI28" s="13"/>
      <c r="BJ28" s="13"/>
      <c r="BK28" s="32"/>
      <c r="BL28" s="32"/>
      <c r="BM28" s="32"/>
      <c r="BN28" s="32"/>
    </row>
    <row r="29" spans="1:66" s="8" customFormat="1" ht="30" customHeight="1" x14ac:dyDescent="0.15">
      <c r="B29" s="30"/>
      <c r="C29" s="31"/>
      <c r="D29" s="31"/>
      <c r="E29" s="31"/>
      <c r="F29" s="31"/>
      <c r="G29" s="31"/>
      <c r="H29" s="31"/>
      <c r="I29" s="31"/>
      <c r="J29" s="31"/>
      <c r="K29" s="31"/>
      <c r="L29" s="31"/>
      <c r="M29" s="31"/>
      <c r="N29" s="31"/>
      <c r="O29" s="31"/>
      <c r="P29" s="191" t="s">
        <v>7</v>
      </c>
      <c r="Q29" s="191"/>
      <c r="R29" s="191"/>
      <c r="S29" s="191"/>
      <c r="T29" s="191"/>
      <c r="U29" s="191"/>
      <c r="V29" s="191"/>
      <c r="W29" s="191"/>
      <c r="X29" s="191"/>
      <c r="Y29" s="191"/>
      <c r="Z29" s="191"/>
      <c r="AA29" s="191"/>
      <c r="AB29" s="31"/>
      <c r="AC29" s="31"/>
      <c r="AD29" s="31"/>
      <c r="AE29" s="31"/>
      <c r="AF29" s="31"/>
      <c r="AG29" s="31"/>
      <c r="AH29" s="31"/>
      <c r="AI29" s="31"/>
      <c r="AJ29" s="31"/>
      <c r="AK29" s="31"/>
      <c r="AL29" s="31"/>
      <c r="AM29" s="31"/>
      <c r="AN29" s="31"/>
      <c r="AO29" s="31"/>
      <c r="AP29" s="31"/>
      <c r="AQ29" s="31"/>
      <c r="AR29" s="31"/>
      <c r="AS29" s="31"/>
      <c r="AT29" s="31"/>
      <c r="AU29" s="31"/>
      <c r="AV29" s="31"/>
      <c r="AW29" s="13"/>
      <c r="AX29" s="13"/>
      <c r="AY29" s="13"/>
      <c r="AZ29" s="13"/>
      <c r="BA29" s="13"/>
      <c r="BB29" s="13"/>
      <c r="BC29" s="13"/>
      <c r="BD29" s="13"/>
      <c r="BE29" s="13"/>
      <c r="BF29" s="13"/>
      <c r="BG29" s="13"/>
      <c r="BH29" s="13"/>
      <c r="BI29" s="13"/>
      <c r="BJ29" s="13"/>
      <c r="BK29" s="32"/>
      <c r="BL29" s="32"/>
      <c r="BM29" s="32"/>
      <c r="BN29" s="32"/>
    </row>
    <row r="30" spans="1:66" s="8" customFormat="1" ht="20.100000000000001" customHeight="1" x14ac:dyDescent="0.15">
      <c r="B30" s="28"/>
      <c r="C30" s="13"/>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33"/>
      <c r="BM30" s="33"/>
    </row>
    <row r="31" spans="1:66" s="8" customFormat="1" ht="15" customHeight="1" x14ac:dyDescent="0.15">
      <c r="B31" s="30"/>
      <c r="C31" s="34"/>
      <c r="D31" s="13"/>
      <c r="E31" s="13"/>
      <c r="F31" s="13"/>
      <c r="G31" s="13"/>
      <c r="H31" s="13"/>
      <c r="I31" s="35"/>
      <c r="J31" s="35"/>
      <c r="K31" s="35"/>
      <c r="L31" s="35"/>
      <c r="M31" s="35"/>
      <c r="N31" s="35"/>
      <c r="O31" s="35"/>
      <c r="P31" s="35"/>
      <c r="Q31" s="35"/>
      <c r="R31" s="35"/>
      <c r="S31" s="36"/>
      <c r="T31" s="36"/>
      <c r="U31" s="36"/>
      <c r="V31" s="36"/>
      <c r="W31" s="36"/>
      <c r="X31" s="36"/>
      <c r="Y31" s="36"/>
      <c r="Z31" s="36"/>
      <c r="AA31" s="36"/>
      <c r="AB31" s="36"/>
      <c r="AC31" s="36"/>
      <c r="AD31" s="36"/>
      <c r="AE31" s="36"/>
      <c r="AF31" s="36"/>
      <c r="AG31" s="36"/>
      <c r="AH31" s="36"/>
      <c r="AI31" s="35"/>
      <c r="AJ31" s="35"/>
      <c r="AK31" s="35"/>
      <c r="AL31" s="35"/>
      <c r="AM31" s="35"/>
      <c r="AN31" s="35"/>
      <c r="AO31" s="35"/>
      <c r="AP31" s="35"/>
      <c r="AQ31" s="35"/>
      <c r="AR31" s="35"/>
      <c r="AS31" s="35"/>
      <c r="AT31" s="35"/>
      <c r="AU31" s="35"/>
      <c r="AV31" s="35"/>
      <c r="AW31" s="13"/>
      <c r="AX31" s="13"/>
      <c r="AY31" s="13"/>
      <c r="AZ31" s="13"/>
      <c r="BA31" s="13"/>
      <c r="BB31" s="13"/>
      <c r="BC31" s="13"/>
      <c r="BD31" s="13"/>
      <c r="BE31" s="13"/>
      <c r="BF31" s="13"/>
      <c r="BG31" s="13"/>
      <c r="BH31" s="13"/>
      <c r="BI31" s="13"/>
      <c r="BJ31" s="13"/>
      <c r="BK31" s="32"/>
      <c r="BL31" s="32"/>
      <c r="BM31" s="32"/>
      <c r="BN31" s="32"/>
    </row>
    <row r="32" spans="1:66" s="2" customFormat="1" ht="35.1" customHeight="1" x14ac:dyDescent="0.15">
      <c r="B32" s="192" t="s">
        <v>8</v>
      </c>
      <c r="C32" s="192"/>
      <c r="D32" s="192"/>
      <c r="E32" s="192"/>
      <c r="F32" s="192"/>
      <c r="G32" s="192"/>
      <c r="H32" s="192"/>
      <c r="I32" s="192"/>
      <c r="J32" s="192"/>
      <c r="K32" s="192"/>
      <c r="L32" s="192"/>
      <c r="M32" s="192"/>
      <c r="N32" s="192"/>
      <c r="O32" s="192"/>
      <c r="P32" s="192"/>
      <c r="Q32" s="192"/>
      <c r="R32" s="192"/>
      <c r="S32" s="192"/>
      <c r="T32" s="192"/>
      <c r="U32" s="192"/>
      <c r="V32" s="192"/>
      <c r="W32" s="192"/>
      <c r="X32" s="192"/>
      <c r="Y32" s="5"/>
      <c r="Z32" s="5"/>
      <c r="AA32" s="5"/>
      <c r="AB32" s="5"/>
      <c r="AC32" s="5"/>
      <c r="AD32" s="5"/>
      <c r="AE32" s="5"/>
      <c r="AF32" s="5"/>
      <c r="AG32" s="37"/>
      <c r="AH32" s="37"/>
      <c r="AI32" s="37"/>
      <c r="AJ32" s="37"/>
      <c r="AK32" s="37"/>
      <c r="AL32" s="37"/>
      <c r="AM32" s="37"/>
      <c r="AN32" s="37"/>
      <c r="AO32" s="38"/>
      <c r="AP32" s="38"/>
      <c r="AQ32" s="38"/>
      <c r="AR32" s="38"/>
      <c r="AS32" s="38"/>
      <c r="AT32" s="38"/>
      <c r="AU32" s="38"/>
      <c r="AV32" s="38"/>
      <c r="AW32" s="37"/>
      <c r="AX32" s="193" t="s">
        <v>9</v>
      </c>
      <c r="AY32" s="193"/>
      <c r="AZ32" s="193"/>
      <c r="BA32" s="193"/>
      <c r="BB32" s="193"/>
      <c r="BC32" s="193"/>
      <c r="BD32" s="193"/>
      <c r="BE32" s="193"/>
      <c r="BF32" s="7"/>
      <c r="BG32" s="7"/>
      <c r="BH32" s="7"/>
      <c r="BI32" s="7"/>
      <c r="BJ32" s="7"/>
      <c r="BK32" s="7"/>
      <c r="BL32" s="7"/>
      <c r="BM32" s="7"/>
    </row>
    <row r="33" spans="2:70" s="2" customFormat="1" ht="20.100000000000001" customHeight="1" thickBot="1" x14ac:dyDescent="0.2">
      <c r="B33" s="39"/>
      <c r="C33" s="39"/>
      <c r="D33" s="39"/>
      <c r="E33" s="39"/>
      <c r="F33" s="39"/>
      <c r="G33" s="39"/>
      <c r="H33" s="39"/>
      <c r="I33" s="39"/>
      <c r="J33" s="39"/>
      <c r="K33" s="4"/>
      <c r="L33" s="4"/>
      <c r="M33" s="4"/>
      <c r="N33" s="4"/>
      <c r="O33" s="4"/>
      <c r="P33" s="4"/>
      <c r="Q33" s="5"/>
      <c r="R33" s="5"/>
      <c r="S33" s="5"/>
      <c r="T33" s="5"/>
      <c r="U33" s="5"/>
      <c r="V33" s="5"/>
      <c r="W33" s="5"/>
      <c r="X33" s="5"/>
      <c r="Y33" s="5"/>
      <c r="Z33" s="5"/>
      <c r="AA33" s="5"/>
      <c r="AB33" s="5"/>
      <c r="AC33" s="5"/>
      <c r="AD33" s="5"/>
      <c r="AE33" s="5"/>
      <c r="AF33" s="5"/>
      <c r="AG33" s="27"/>
      <c r="AH33" s="27"/>
      <c r="AI33" s="27"/>
      <c r="AJ33" s="27"/>
      <c r="AK33" s="27"/>
      <c r="AL33" s="27"/>
      <c r="AM33" s="27"/>
      <c r="AN33" s="27"/>
      <c r="AP33" s="27"/>
      <c r="AQ33" s="27"/>
      <c r="AR33" s="27"/>
      <c r="AS33" s="27"/>
      <c r="AT33" s="27"/>
      <c r="AU33" s="27"/>
      <c r="AV33" s="40" t="s">
        <v>10</v>
      </c>
      <c r="AW33" s="27"/>
      <c r="AX33" s="27"/>
      <c r="AY33" s="27"/>
      <c r="AZ33" s="27"/>
      <c r="BA33" s="27"/>
      <c r="BB33" s="27"/>
      <c r="BC33" s="27"/>
      <c r="BD33" s="27"/>
      <c r="BE33" s="27"/>
      <c r="BF33" s="27"/>
      <c r="BG33" s="27"/>
      <c r="BH33" s="27"/>
      <c r="BI33" s="27"/>
      <c r="BJ33" s="27"/>
      <c r="BK33" s="27"/>
      <c r="BL33" s="27"/>
      <c r="BM33" s="27"/>
    </row>
    <row r="34" spans="2:70" s="8" customFormat="1" ht="45" customHeight="1" thickTop="1" thickBot="1" x14ac:dyDescent="0.2">
      <c r="B34" s="215"/>
      <c r="C34" s="216"/>
      <c r="D34" s="216"/>
      <c r="E34" s="216"/>
      <c r="F34" s="216"/>
      <c r="G34" s="216"/>
      <c r="H34" s="217"/>
      <c r="I34" s="218" t="s">
        <v>11</v>
      </c>
      <c r="J34" s="219"/>
      <c r="K34" s="219"/>
      <c r="L34" s="219"/>
      <c r="M34" s="219"/>
      <c r="N34" s="219"/>
      <c r="O34" s="219"/>
      <c r="P34" s="220"/>
      <c r="Q34" s="221" t="s">
        <v>12</v>
      </c>
      <c r="R34" s="219"/>
      <c r="S34" s="219"/>
      <c r="T34" s="219"/>
      <c r="U34" s="219"/>
      <c r="V34" s="219"/>
      <c r="W34" s="219"/>
      <c r="X34" s="219"/>
      <c r="Y34" s="222" t="s">
        <v>13</v>
      </c>
      <c r="Z34" s="223"/>
      <c r="AA34" s="223"/>
      <c r="AB34" s="223"/>
      <c r="AC34" s="223"/>
      <c r="AD34" s="223"/>
      <c r="AE34" s="223"/>
      <c r="AF34" s="224"/>
      <c r="AG34" s="225" t="s">
        <v>14</v>
      </c>
      <c r="AH34" s="223"/>
      <c r="AI34" s="223"/>
      <c r="AJ34" s="223"/>
      <c r="AK34" s="223"/>
      <c r="AL34" s="223"/>
      <c r="AM34" s="223"/>
      <c r="AN34" s="224"/>
      <c r="AO34" s="226" t="s">
        <v>15</v>
      </c>
      <c r="AP34" s="226"/>
      <c r="AQ34" s="226"/>
      <c r="AR34" s="226"/>
      <c r="AS34" s="226"/>
      <c r="AT34" s="226"/>
      <c r="AU34" s="226"/>
      <c r="AV34" s="227"/>
      <c r="AW34" s="41"/>
      <c r="AX34" s="194" t="s">
        <v>16</v>
      </c>
      <c r="AY34" s="195"/>
      <c r="AZ34" s="195"/>
      <c r="BA34" s="195"/>
      <c r="BB34" s="195"/>
      <c r="BC34" s="195"/>
      <c r="BD34" s="195"/>
      <c r="BE34" s="195"/>
      <c r="BF34" s="195" t="s">
        <v>17</v>
      </c>
      <c r="BG34" s="195"/>
      <c r="BH34" s="195"/>
      <c r="BI34" s="195"/>
      <c r="BJ34" s="195"/>
      <c r="BK34" s="195"/>
      <c r="BL34" s="195"/>
      <c r="BM34" s="196"/>
    </row>
    <row r="35" spans="2:70" s="8" customFormat="1" ht="35.1" customHeight="1" thickTop="1" x14ac:dyDescent="0.15">
      <c r="B35" s="197" t="s">
        <v>18</v>
      </c>
      <c r="C35" s="42" t="s">
        <v>19</v>
      </c>
      <c r="D35" s="199" t="s">
        <v>20</v>
      </c>
      <c r="E35" s="199"/>
      <c r="F35" s="199"/>
      <c r="G35" s="199"/>
      <c r="H35" s="200"/>
      <c r="I35" s="201">
        <v>23.612136494410731</v>
      </c>
      <c r="J35" s="202"/>
      <c r="K35" s="202"/>
      <c r="L35" s="202"/>
      <c r="M35" s="202"/>
      <c r="N35" s="202"/>
      <c r="O35" s="202"/>
      <c r="P35" s="202"/>
      <c r="Q35" s="203">
        <v>23.52848963188508</v>
      </c>
      <c r="R35" s="204"/>
      <c r="S35" s="204"/>
      <c r="T35" s="204"/>
      <c r="U35" s="204"/>
      <c r="V35" s="204"/>
      <c r="W35" s="204"/>
      <c r="X35" s="204"/>
      <c r="Y35" s="205">
        <v>24.401182861240667</v>
      </c>
      <c r="Z35" s="204"/>
      <c r="AA35" s="204"/>
      <c r="AB35" s="204"/>
      <c r="AC35" s="204"/>
      <c r="AD35" s="204"/>
      <c r="AE35" s="204"/>
      <c r="AF35" s="206"/>
      <c r="AG35" s="207">
        <v>25.484742431423097</v>
      </c>
      <c r="AH35" s="208"/>
      <c r="AI35" s="208"/>
      <c r="AJ35" s="208"/>
      <c r="AK35" s="208"/>
      <c r="AL35" s="208"/>
      <c r="AM35" s="208"/>
      <c r="AN35" s="209"/>
      <c r="AO35" s="210">
        <v>26.573888725328811</v>
      </c>
      <c r="AP35" s="211"/>
      <c r="AQ35" s="211"/>
      <c r="AR35" s="211"/>
      <c r="AS35" s="211"/>
      <c r="AT35" s="211"/>
      <c r="AU35" s="211"/>
      <c r="AV35" s="212"/>
      <c r="AW35" s="43"/>
      <c r="AX35" s="213">
        <f>'[1]試算A-1'!L7/10^4</f>
        <v>27.704973825643922</v>
      </c>
      <c r="AY35" s="214"/>
      <c r="AZ35" s="214"/>
      <c r="BA35" s="214"/>
      <c r="BB35" s="214"/>
      <c r="BC35" s="214"/>
      <c r="BD35" s="214"/>
      <c r="BE35" s="214"/>
      <c r="BF35" s="240">
        <f>'[1]試算A-1'!M7/10^4</f>
        <v>28.727197041056666</v>
      </c>
      <c r="BG35" s="240"/>
      <c r="BH35" s="240"/>
      <c r="BI35" s="240"/>
      <c r="BJ35" s="240"/>
      <c r="BK35" s="240"/>
      <c r="BL35" s="240"/>
      <c r="BM35" s="241"/>
    </row>
    <row r="36" spans="2:70" s="8" customFormat="1" ht="15" customHeight="1" x14ac:dyDescent="0.15">
      <c r="B36" s="197"/>
      <c r="C36" s="44"/>
      <c r="D36" s="242" t="s">
        <v>21</v>
      </c>
      <c r="E36" s="230" t="s">
        <v>22</v>
      </c>
      <c r="F36" s="230"/>
      <c r="G36" s="230"/>
      <c r="H36" s="231"/>
      <c r="I36" s="45"/>
      <c r="J36" s="234"/>
      <c r="K36" s="234"/>
      <c r="L36" s="234"/>
      <c r="M36" s="234"/>
      <c r="N36" s="234"/>
      <c r="O36" s="234"/>
      <c r="P36" s="46"/>
      <c r="Q36" s="47"/>
      <c r="R36" s="48" t="s">
        <v>23</v>
      </c>
      <c r="S36" s="235">
        <v>-7.4565621456284537E-2</v>
      </c>
      <c r="T36" s="235"/>
      <c r="U36" s="235"/>
      <c r="V36" s="235"/>
      <c r="W36" s="49" t="s">
        <v>24</v>
      </c>
      <c r="X36" s="45"/>
      <c r="Y36" s="50"/>
      <c r="Z36" s="48" t="s">
        <v>25</v>
      </c>
      <c r="AA36" s="235">
        <v>8.0852734622256728E-2</v>
      </c>
      <c r="AB36" s="235"/>
      <c r="AC36" s="235"/>
      <c r="AD36" s="235"/>
      <c r="AE36" s="49" t="s">
        <v>26</v>
      </c>
      <c r="AF36" s="46"/>
      <c r="AG36" s="51"/>
      <c r="AH36" s="48" t="s">
        <v>25</v>
      </c>
      <c r="AI36" s="235">
        <v>6.999497057593973E-2</v>
      </c>
      <c r="AJ36" s="235"/>
      <c r="AK36" s="235"/>
      <c r="AL36" s="235"/>
      <c r="AM36" s="49" t="s">
        <v>26</v>
      </c>
      <c r="AN36" s="52"/>
      <c r="AO36" s="53"/>
      <c r="AP36" s="48" t="s">
        <v>23</v>
      </c>
      <c r="AQ36" s="235">
        <v>7.0493821205712015E-2</v>
      </c>
      <c r="AR36" s="235"/>
      <c r="AS36" s="235"/>
      <c r="AT36" s="235"/>
      <c r="AU36" s="49" t="s">
        <v>26</v>
      </c>
      <c r="AV36" s="54"/>
      <c r="AW36" s="55"/>
      <c r="AX36" s="56" t="s">
        <v>23</v>
      </c>
      <c r="AY36" s="235">
        <f>AX37/AO37-1</f>
        <v>7.196439857385295E-2</v>
      </c>
      <c r="AZ36" s="235"/>
      <c r="BA36" s="235"/>
      <c r="BB36" s="235"/>
      <c r="BC36" s="235"/>
      <c r="BD36" s="235"/>
      <c r="BE36" s="52" t="s">
        <v>26</v>
      </c>
      <c r="BF36" s="51" t="s">
        <v>27</v>
      </c>
      <c r="BG36" s="235">
        <f>BF37/AX37-1</f>
        <v>5.9597603171379188E-2</v>
      </c>
      <c r="BH36" s="235"/>
      <c r="BI36" s="235"/>
      <c r="BJ36" s="235"/>
      <c r="BK36" s="235"/>
      <c r="BL36" s="235"/>
      <c r="BM36" s="57" t="s">
        <v>24</v>
      </c>
    </row>
    <row r="37" spans="2:70" s="8" customFormat="1" ht="31.5" customHeight="1" x14ac:dyDescent="0.15">
      <c r="B37" s="197"/>
      <c r="C37" s="58"/>
      <c r="D37" s="243"/>
      <c r="E37" s="199"/>
      <c r="F37" s="199"/>
      <c r="G37" s="199"/>
      <c r="H37" s="200"/>
      <c r="I37" s="247">
        <v>9.8686733365640436</v>
      </c>
      <c r="J37" s="245"/>
      <c r="K37" s="245"/>
      <c r="L37" s="245"/>
      <c r="M37" s="245"/>
      <c r="N37" s="245"/>
      <c r="O37" s="245"/>
      <c r="P37" s="245"/>
      <c r="Q37" s="248">
        <v>9.1328095762740809</v>
      </c>
      <c r="R37" s="249"/>
      <c r="S37" s="249"/>
      <c r="T37" s="249"/>
      <c r="U37" s="249"/>
      <c r="V37" s="249"/>
      <c r="W37" s="249"/>
      <c r="X37" s="249"/>
      <c r="Y37" s="250">
        <v>9.8712222053001746</v>
      </c>
      <c r="Z37" s="249"/>
      <c r="AA37" s="249"/>
      <c r="AB37" s="249"/>
      <c r="AC37" s="249"/>
      <c r="AD37" s="249"/>
      <c r="AE37" s="249"/>
      <c r="AF37" s="244"/>
      <c r="AG37" s="248">
        <v>10.562158113108723</v>
      </c>
      <c r="AH37" s="249"/>
      <c r="AI37" s="249"/>
      <c r="AJ37" s="249"/>
      <c r="AK37" s="249"/>
      <c r="AL37" s="249"/>
      <c r="AM37" s="249"/>
      <c r="AN37" s="244"/>
      <c r="AO37" s="248">
        <v>11.30672499868067</v>
      </c>
      <c r="AP37" s="249"/>
      <c r="AQ37" s="249"/>
      <c r="AR37" s="249"/>
      <c r="AS37" s="249"/>
      <c r="AT37" s="249"/>
      <c r="AU37" s="249"/>
      <c r="AV37" s="251"/>
      <c r="AW37" s="43"/>
      <c r="AX37" s="252">
        <f>'[1]試算A-1'!L10/10^4</f>
        <v>12.120406663050671</v>
      </c>
      <c r="AY37" s="245"/>
      <c r="AZ37" s="245"/>
      <c r="BA37" s="245"/>
      <c r="BB37" s="245"/>
      <c r="BC37" s="245"/>
      <c r="BD37" s="245"/>
      <c r="BE37" s="245"/>
      <c r="BF37" s="244">
        <f>'[1]試算A-1'!M10/10^4</f>
        <v>12.842753849630904</v>
      </c>
      <c r="BG37" s="245"/>
      <c r="BH37" s="245"/>
      <c r="BI37" s="245"/>
      <c r="BJ37" s="245"/>
      <c r="BK37" s="245"/>
      <c r="BL37" s="245"/>
      <c r="BM37" s="246"/>
    </row>
    <row r="38" spans="2:70" s="8" customFormat="1" ht="15" customHeight="1" x14ac:dyDescent="0.15">
      <c r="B38" s="197"/>
      <c r="C38" s="228" t="s">
        <v>28</v>
      </c>
      <c r="D38" s="230" t="s">
        <v>29</v>
      </c>
      <c r="E38" s="230"/>
      <c r="F38" s="230"/>
      <c r="G38" s="230"/>
      <c r="H38" s="231"/>
      <c r="I38" s="45"/>
      <c r="J38" s="234"/>
      <c r="K38" s="234"/>
      <c r="L38" s="234"/>
      <c r="M38" s="234"/>
      <c r="N38" s="234"/>
      <c r="O38" s="234"/>
      <c r="P38" s="46"/>
      <c r="Q38" s="47"/>
      <c r="R38" s="48" t="s">
        <v>25</v>
      </c>
      <c r="S38" s="49"/>
      <c r="T38" s="235">
        <v>1.1168656383585995E-2</v>
      </c>
      <c r="U38" s="235"/>
      <c r="V38" s="48"/>
      <c r="W38" s="49" t="s">
        <v>24</v>
      </c>
      <c r="X38" s="45"/>
      <c r="Y38" s="50"/>
      <c r="Z38" s="48" t="s">
        <v>25</v>
      </c>
      <c r="AA38" s="49"/>
      <c r="AB38" s="235">
        <v>1.7978115958096286E-2</v>
      </c>
      <c r="AC38" s="235"/>
      <c r="AD38" s="49"/>
      <c r="AE38" s="49" t="s">
        <v>26</v>
      </c>
      <c r="AF38" s="46"/>
      <c r="AG38" s="51"/>
      <c r="AH38" s="48" t="s">
        <v>25</v>
      </c>
      <c r="AI38" s="49"/>
      <c r="AJ38" s="235">
        <v>9.277949269149488E-3</v>
      </c>
      <c r="AK38" s="235"/>
      <c r="AL38" s="49"/>
      <c r="AM38" s="49" t="s">
        <v>26</v>
      </c>
      <c r="AN38" s="52"/>
      <c r="AO38" s="53"/>
      <c r="AP38" s="48" t="s">
        <v>23</v>
      </c>
      <c r="AQ38" s="49"/>
      <c r="AR38" s="235">
        <v>3.1676187583694837E-2</v>
      </c>
      <c r="AS38" s="235"/>
      <c r="AT38" s="49"/>
      <c r="AU38" s="49" t="s">
        <v>24</v>
      </c>
      <c r="AV38" s="54"/>
      <c r="AW38" s="55"/>
      <c r="AX38" s="56" t="s">
        <v>25</v>
      </c>
      <c r="AY38" s="235">
        <f>AX39/AO39-1</f>
        <v>1.9714264962756189E-2</v>
      </c>
      <c r="AZ38" s="235"/>
      <c r="BA38" s="235"/>
      <c r="BB38" s="235"/>
      <c r="BC38" s="235"/>
      <c r="BD38" s="235"/>
      <c r="BE38" s="52" t="s">
        <v>26</v>
      </c>
      <c r="BF38" s="51" t="s">
        <v>23</v>
      </c>
      <c r="BG38" s="235">
        <f>BF39/AX39-1</f>
        <v>2.0859904706205912E-2</v>
      </c>
      <c r="BH38" s="235"/>
      <c r="BI38" s="235"/>
      <c r="BJ38" s="235"/>
      <c r="BK38" s="235"/>
      <c r="BL38" s="235"/>
      <c r="BM38" s="57" t="s">
        <v>30</v>
      </c>
    </row>
    <row r="39" spans="2:70" s="8" customFormat="1" ht="30" customHeight="1" x14ac:dyDescent="0.15">
      <c r="B39" s="197"/>
      <c r="C39" s="229"/>
      <c r="D39" s="232"/>
      <c r="E39" s="232"/>
      <c r="F39" s="232"/>
      <c r="G39" s="232"/>
      <c r="H39" s="233"/>
      <c r="I39" s="247">
        <v>73.109660102000007</v>
      </c>
      <c r="J39" s="245"/>
      <c r="K39" s="245"/>
      <c r="L39" s="245"/>
      <c r="M39" s="245"/>
      <c r="N39" s="245"/>
      <c r="O39" s="245"/>
      <c r="P39" s="245"/>
      <c r="Q39" s="244">
        <v>73.926196774000005</v>
      </c>
      <c r="R39" s="245"/>
      <c r="S39" s="245"/>
      <c r="T39" s="245"/>
      <c r="U39" s="245"/>
      <c r="V39" s="245"/>
      <c r="W39" s="245"/>
      <c r="X39" s="248"/>
      <c r="Y39" s="255">
        <v>75.255250511944013</v>
      </c>
      <c r="Z39" s="245"/>
      <c r="AA39" s="245"/>
      <c r="AB39" s="245"/>
      <c r="AC39" s="245"/>
      <c r="AD39" s="245"/>
      <c r="AE39" s="245"/>
      <c r="AF39" s="245"/>
      <c r="AG39" s="244">
        <v>75.953464908430959</v>
      </c>
      <c r="AH39" s="245"/>
      <c r="AI39" s="245"/>
      <c r="AJ39" s="245"/>
      <c r="AK39" s="245"/>
      <c r="AL39" s="245"/>
      <c r="AM39" s="245"/>
      <c r="AN39" s="245"/>
      <c r="AO39" s="244">
        <v>78.359381110502</v>
      </c>
      <c r="AP39" s="245"/>
      <c r="AQ39" s="245"/>
      <c r="AR39" s="245"/>
      <c r="AS39" s="245"/>
      <c r="AT39" s="245"/>
      <c r="AU39" s="245"/>
      <c r="AV39" s="259"/>
      <c r="AW39" s="43"/>
      <c r="AX39" s="252">
        <f>SUM(AX41,AX43,AX45)</f>
        <v>79.904178712032035</v>
      </c>
      <c r="AY39" s="245"/>
      <c r="AZ39" s="245"/>
      <c r="BA39" s="245"/>
      <c r="BB39" s="245"/>
      <c r="BC39" s="245"/>
      <c r="BD39" s="245"/>
      <c r="BE39" s="245"/>
      <c r="BF39" s="244">
        <f>SUM(BF41,BF43,BF45)</f>
        <v>81.570972265592673</v>
      </c>
      <c r="BG39" s="245"/>
      <c r="BH39" s="245"/>
      <c r="BI39" s="245"/>
      <c r="BJ39" s="245"/>
      <c r="BK39" s="245"/>
      <c r="BL39" s="245"/>
      <c r="BM39" s="246"/>
      <c r="BP39" s="59"/>
    </row>
    <row r="40" spans="2:70" s="8" customFormat="1" ht="15" customHeight="1" x14ac:dyDescent="0.15">
      <c r="B40" s="197"/>
      <c r="C40" s="253"/>
      <c r="D40" s="242" t="s">
        <v>31</v>
      </c>
      <c r="E40" s="236" t="s">
        <v>32</v>
      </c>
      <c r="F40" s="236"/>
      <c r="G40" s="236"/>
      <c r="H40" s="237"/>
      <c r="I40" s="45"/>
      <c r="J40" s="234"/>
      <c r="K40" s="234"/>
      <c r="L40" s="234"/>
      <c r="M40" s="234"/>
      <c r="N40" s="234"/>
      <c r="O40" s="234"/>
      <c r="P40" s="46"/>
      <c r="Q40" s="47"/>
      <c r="R40" s="48" t="s">
        <v>27</v>
      </c>
      <c r="S40" s="49"/>
      <c r="T40" s="235">
        <v>1.5627880452120158E-2</v>
      </c>
      <c r="U40" s="235"/>
      <c r="V40" s="49"/>
      <c r="W40" s="49" t="s">
        <v>30</v>
      </c>
      <c r="X40" s="45"/>
      <c r="Y40" s="50"/>
      <c r="Z40" s="48" t="s">
        <v>25</v>
      </c>
      <c r="AA40" s="49"/>
      <c r="AB40" s="235">
        <v>2.1605084707513766E-2</v>
      </c>
      <c r="AC40" s="235"/>
      <c r="AD40" s="49"/>
      <c r="AE40" s="49" t="s">
        <v>26</v>
      </c>
      <c r="AF40" s="46"/>
      <c r="AG40" s="51"/>
      <c r="AH40" s="48" t="s">
        <v>25</v>
      </c>
      <c r="AI40" s="235">
        <v>2.8720181251083998E-2</v>
      </c>
      <c r="AJ40" s="235"/>
      <c r="AK40" s="235"/>
      <c r="AL40" s="235"/>
      <c r="AM40" s="49" t="s">
        <v>24</v>
      </c>
      <c r="AN40" s="52"/>
      <c r="AO40" s="53"/>
      <c r="AP40" s="48" t="s">
        <v>25</v>
      </c>
      <c r="AQ40" s="49"/>
      <c r="AR40" s="235">
        <v>4.7955873968764218E-2</v>
      </c>
      <c r="AS40" s="235"/>
      <c r="AT40" s="49"/>
      <c r="AU40" s="49" t="s">
        <v>26</v>
      </c>
      <c r="AV40" s="54"/>
      <c r="AW40" s="55"/>
      <c r="AX40" s="56" t="s">
        <v>25</v>
      </c>
      <c r="AY40" s="235">
        <f>AX41/AO41-1</f>
        <v>2.2368549172249397E-2</v>
      </c>
      <c r="AZ40" s="235"/>
      <c r="BA40" s="235"/>
      <c r="BB40" s="235"/>
      <c r="BC40" s="235"/>
      <c r="BD40" s="235"/>
      <c r="BE40" s="52" t="s">
        <v>24</v>
      </c>
      <c r="BF40" s="51" t="s">
        <v>25</v>
      </c>
      <c r="BG40" s="235">
        <f>BF41/AX41-1</f>
        <v>2.1879144453690547E-2</v>
      </c>
      <c r="BH40" s="235"/>
      <c r="BI40" s="235"/>
      <c r="BJ40" s="235"/>
      <c r="BK40" s="235"/>
      <c r="BL40" s="235"/>
      <c r="BM40" s="57" t="s">
        <v>26</v>
      </c>
    </row>
    <row r="41" spans="2:70" s="8" customFormat="1" ht="30" customHeight="1" x14ac:dyDescent="0.15">
      <c r="B41" s="197"/>
      <c r="C41" s="253"/>
      <c r="D41" s="243"/>
      <c r="E41" s="238"/>
      <c r="F41" s="238"/>
      <c r="G41" s="238"/>
      <c r="H41" s="239"/>
      <c r="I41" s="201">
        <v>31.973800000000001</v>
      </c>
      <c r="J41" s="202"/>
      <c r="K41" s="202"/>
      <c r="L41" s="202"/>
      <c r="M41" s="202"/>
      <c r="N41" s="202"/>
      <c r="O41" s="202"/>
      <c r="P41" s="202"/>
      <c r="Q41" s="245">
        <v>32.473482724</v>
      </c>
      <c r="R41" s="245"/>
      <c r="S41" s="245"/>
      <c r="T41" s="245"/>
      <c r="U41" s="245"/>
      <c r="V41" s="245"/>
      <c r="W41" s="245"/>
      <c r="X41" s="248"/>
      <c r="Y41" s="255">
        <v>33.175075069000002</v>
      </c>
      <c r="Z41" s="245"/>
      <c r="AA41" s="245"/>
      <c r="AB41" s="245"/>
      <c r="AC41" s="245"/>
      <c r="AD41" s="245"/>
      <c r="AE41" s="245"/>
      <c r="AF41" s="245"/>
      <c r="AG41" s="256">
        <v>34.127869238000002</v>
      </c>
      <c r="AH41" s="256"/>
      <c r="AI41" s="256"/>
      <c r="AJ41" s="256"/>
      <c r="AK41" s="256"/>
      <c r="AL41" s="256"/>
      <c r="AM41" s="256"/>
      <c r="AN41" s="256"/>
      <c r="AO41" s="202">
        <v>35.764501033999998</v>
      </c>
      <c r="AP41" s="202"/>
      <c r="AQ41" s="202"/>
      <c r="AR41" s="202"/>
      <c r="AS41" s="202"/>
      <c r="AT41" s="202"/>
      <c r="AU41" s="202"/>
      <c r="AV41" s="257"/>
      <c r="AW41" s="60"/>
      <c r="AX41" s="258">
        <f>'[1]試算A-1'!L12/10^4</f>
        <v>36.564501033999996</v>
      </c>
      <c r="AY41" s="202"/>
      <c r="AZ41" s="202"/>
      <c r="BA41" s="202"/>
      <c r="BB41" s="202"/>
      <c r="BC41" s="202"/>
      <c r="BD41" s="202"/>
      <c r="BE41" s="202"/>
      <c r="BF41" s="245">
        <f>'[1]試算A-1'!M12/10^4</f>
        <v>37.364501034</v>
      </c>
      <c r="BG41" s="245"/>
      <c r="BH41" s="245"/>
      <c r="BI41" s="245"/>
      <c r="BJ41" s="245"/>
      <c r="BK41" s="245"/>
      <c r="BL41" s="245"/>
      <c r="BM41" s="246"/>
      <c r="BP41" s="59"/>
      <c r="BR41" s="59"/>
    </row>
    <row r="42" spans="2:70" s="8" customFormat="1" ht="15" customHeight="1" x14ac:dyDescent="0.15">
      <c r="B42" s="197"/>
      <c r="C42" s="253"/>
      <c r="D42" s="242" t="s">
        <v>33</v>
      </c>
      <c r="E42" s="236" t="s">
        <v>34</v>
      </c>
      <c r="F42" s="236"/>
      <c r="G42" s="236"/>
      <c r="H42" s="237"/>
      <c r="I42" s="45"/>
      <c r="J42" s="234"/>
      <c r="K42" s="234"/>
      <c r="L42" s="234"/>
      <c r="M42" s="234"/>
      <c r="N42" s="234"/>
      <c r="O42" s="234"/>
      <c r="P42" s="46"/>
      <c r="Q42" s="47"/>
      <c r="R42" s="48" t="s">
        <v>23</v>
      </c>
      <c r="S42" s="49"/>
      <c r="T42" s="235">
        <v>1.8721340226424799E-2</v>
      </c>
      <c r="U42" s="235"/>
      <c r="V42" s="49"/>
      <c r="W42" s="49" t="s">
        <v>30</v>
      </c>
      <c r="X42" s="45"/>
      <c r="Y42" s="50"/>
      <c r="Z42" s="48" t="s">
        <v>25</v>
      </c>
      <c r="AA42" s="235">
        <v>-8.921441456127055E-3</v>
      </c>
      <c r="AB42" s="235"/>
      <c r="AC42" s="235"/>
      <c r="AD42" s="235"/>
      <c r="AE42" s="49" t="s">
        <v>26</v>
      </c>
      <c r="AF42" s="46"/>
      <c r="AG42" s="51"/>
      <c r="AH42" s="48" t="s">
        <v>27</v>
      </c>
      <c r="AI42" s="49"/>
      <c r="AJ42" s="235">
        <v>2.8823842055456739E-2</v>
      </c>
      <c r="AK42" s="235"/>
      <c r="AL42" s="49"/>
      <c r="AM42" s="49" t="s">
        <v>26</v>
      </c>
      <c r="AN42" s="52"/>
      <c r="AO42" s="53"/>
      <c r="AP42" s="48" t="s">
        <v>23</v>
      </c>
      <c r="AQ42" s="49"/>
      <c r="AR42" s="235">
        <v>4.2204008089259171E-2</v>
      </c>
      <c r="AS42" s="235"/>
      <c r="AT42" s="49"/>
      <c r="AU42" s="49" t="s">
        <v>26</v>
      </c>
      <c r="AV42" s="54"/>
      <c r="AW42" s="55"/>
      <c r="AX42" s="56" t="s">
        <v>25</v>
      </c>
      <c r="AY42" s="235">
        <f>AX43/AO43-1</f>
        <v>2.0000000000000018E-2</v>
      </c>
      <c r="AZ42" s="235"/>
      <c r="BA42" s="235"/>
      <c r="BB42" s="235"/>
      <c r="BC42" s="235"/>
      <c r="BD42" s="235"/>
      <c r="BE42" s="52" t="s">
        <v>26</v>
      </c>
      <c r="BF42" s="51" t="s">
        <v>23</v>
      </c>
      <c r="BG42" s="235">
        <f>BF43/AX43-1</f>
        <v>2.0000000000000018E-2</v>
      </c>
      <c r="BH42" s="235"/>
      <c r="BI42" s="235"/>
      <c r="BJ42" s="235"/>
      <c r="BK42" s="235"/>
      <c r="BL42" s="235"/>
      <c r="BM42" s="57" t="s">
        <v>26</v>
      </c>
    </row>
    <row r="43" spans="2:70" s="8" customFormat="1" ht="30" customHeight="1" x14ac:dyDescent="0.15">
      <c r="B43" s="197"/>
      <c r="C43" s="253"/>
      <c r="D43" s="263"/>
      <c r="E43" s="238"/>
      <c r="F43" s="238"/>
      <c r="G43" s="238"/>
      <c r="H43" s="239"/>
      <c r="I43" s="201">
        <v>15.281000000000001</v>
      </c>
      <c r="J43" s="202"/>
      <c r="K43" s="202"/>
      <c r="L43" s="202"/>
      <c r="M43" s="202"/>
      <c r="N43" s="202"/>
      <c r="O43" s="202"/>
      <c r="P43" s="202"/>
      <c r="Q43" s="245">
        <v>15.567080799999999</v>
      </c>
      <c r="R43" s="245"/>
      <c r="S43" s="245"/>
      <c r="T43" s="245"/>
      <c r="U43" s="245"/>
      <c r="V43" s="245"/>
      <c r="W43" s="245"/>
      <c r="X43" s="248"/>
      <c r="Y43" s="255">
        <v>15.4282</v>
      </c>
      <c r="Z43" s="245"/>
      <c r="AA43" s="245"/>
      <c r="AB43" s="245"/>
      <c r="AC43" s="245"/>
      <c r="AD43" s="245"/>
      <c r="AE43" s="245"/>
      <c r="AF43" s="245"/>
      <c r="AG43" s="245">
        <v>15.8729</v>
      </c>
      <c r="AH43" s="245"/>
      <c r="AI43" s="245"/>
      <c r="AJ43" s="245"/>
      <c r="AK43" s="245"/>
      <c r="AL43" s="245"/>
      <c r="AM43" s="245"/>
      <c r="AN43" s="245"/>
      <c r="AO43" s="202">
        <v>16.5428</v>
      </c>
      <c r="AP43" s="202"/>
      <c r="AQ43" s="202"/>
      <c r="AR43" s="202"/>
      <c r="AS43" s="202"/>
      <c r="AT43" s="202"/>
      <c r="AU43" s="202"/>
      <c r="AV43" s="257"/>
      <c r="AW43" s="60"/>
      <c r="AX43" s="258">
        <f>'[1]試算A-1'!L16/10^4</f>
        <v>16.873656</v>
      </c>
      <c r="AY43" s="202"/>
      <c r="AZ43" s="202"/>
      <c r="BA43" s="202"/>
      <c r="BB43" s="202"/>
      <c r="BC43" s="202"/>
      <c r="BD43" s="202"/>
      <c r="BE43" s="202"/>
      <c r="BF43" s="245">
        <f>'[1]試算A-1'!M16/10^4</f>
        <v>17.211129119999999</v>
      </c>
      <c r="BG43" s="245"/>
      <c r="BH43" s="245"/>
      <c r="BI43" s="245"/>
      <c r="BJ43" s="245"/>
      <c r="BK43" s="245"/>
      <c r="BL43" s="245"/>
      <c r="BM43" s="246"/>
    </row>
    <row r="44" spans="2:70" s="8" customFormat="1" ht="15" customHeight="1" x14ac:dyDescent="0.15">
      <c r="B44" s="197"/>
      <c r="C44" s="253"/>
      <c r="D44" s="242" t="s">
        <v>35</v>
      </c>
      <c r="E44" s="236" t="s">
        <v>36</v>
      </c>
      <c r="F44" s="236"/>
      <c r="G44" s="236"/>
      <c r="H44" s="237"/>
      <c r="I44" s="45"/>
      <c r="J44" s="234"/>
      <c r="K44" s="234"/>
      <c r="L44" s="234"/>
      <c r="M44" s="234"/>
      <c r="N44" s="234"/>
      <c r="O44" s="234"/>
      <c r="P44" s="46"/>
      <c r="Q44" s="47"/>
      <c r="R44" s="48" t="s">
        <v>23</v>
      </c>
      <c r="S44" s="49"/>
      <c r="T44" s="235">
        <v>1.1902268230652435E-3</v>
      </c>
      <c r="U44" s="235"/>
      <c r="V44" s="49"/>
      <c r="W44" s="49" t="s">
        <v>24</v>
      </c>
      <c r="X44" s="45"/>
      <c r="Y44" s="50"/>
      <c r="Z44" s="48" t="s">
        <v>25</v>
      </c>
      <c r="AA44" s="49"/>
      <c r="AB44" s="235">
        <v>2.9604923532013716E-2</v>
      </c>
      <c r="AC44" s="235"/>
      <c r="AD44" s="49"/>
      <c r="AE44" s="49" t="s">
        <v>24</v>
      </c>
      <c r="AF44" s="46"/>
      <c r="AG44" s="51"/>
      <c r="AH44" s="48" t="s">
        <v>25</v>
      </c>
      <c r="AI44" s="235">
        <v>-2.6237446226455297E-2</v>
      </c>
      <c r="AJ44" s="235"/>
      <c r="AK44" s="235"/>
      <c r="AL44" s="235"/>
      <c r="AM44" s="49" t="s">
        <v>26</v>
      </c>
      <c r="AN44" s="52"/>
      <c r="AO44" s="53"/>
      <c r="AP44" s="48" t="s">
        <v>23</v>
      </c>
      <c r="AQ44" s="49"/>
      <c r="AR44" s="235">
        <v>3.8294444374147307E-3</v>
      </c>
      <c r="AS44" s="235"/>
      <c r="AT44" s="49"/>
      <c r="AU44" s="49" t="s">
        <v>26</v>
      </c>
      <c r="AV44" s="54"/>
      <c r="AW44" s="55"/>
      <c r="AX44" s="56" t="s">
        <v>25</v>
      </c>
      <c r="AY44" s="235">
        <f>AX45/AO45-1</f>
        <v>1.5889003884315578E-2</v>
      </c>
      <c r="AZ44" s="235"/>
      <c r="BA44" s="235"/>
      <c r="BB44" s="235"/>
      <c r="BC44" s="235"/>
      <c r="BD44" s="235"/>
      <c r="BE44" s="52" t="s">
        <v>26</v>
      </c>
      <c r="BF44" s="51" t="s">
        <v>27</v>
      </c>
      <c r="BG44" s="235">
        <f>BF45/AX45-1</f>
        <v>2.0000000000000018E-2</v>
      </c>
      <c r="BH44" s="235"/>
      <c r="BI44" s="235"/>
      <c r="BJ44" s="235"/>
      <c r="BK44" s="235"/>
      <c r="BL44" s="235"/>
      <c r="BM44" s="57" t="s">
        <v>26</v>
      </c>
    </row>
    <row r="45" spans="2:70" s="8" customFormat="1" ht="30" customHeight="1" thickBot="1" x14ac:dyDescent="0.2">
      <c r="B45" s="197"/>
      <c r="C45" s="254"/>
      <c r="D45" s="260"/>
      <c r="E45" s="261"/>
      <c r="F45" s="261"/>
      <c r="G45" s="261"/>
      <c r="H45" s="262"/>
      <c r="I45" s="264">
        <v>25.854860102</v>
      </c>
      <c r="J45" s="265"/>
      <c r="K45" s="265"/>
      <c r="L45" s="265"/>
      <c r="M45" s="265"/>
      <c r="N45" s="265"/>
      <c r="O45" s="265"/>
      <c r="P45" s="265"/>
      <c r="Q45" s="266">
        <v>25.885633249999998</v>
      </c>
      <c r="R45" s="266"/>
      <c r="S45" s="266"/>
      <c r="T45" s="266"/>
      <c r="U45" s="266"/>
      <c r="V45" s="266"/>
      <c r="W45" s="266"/>
      <c r="X45" s="267"/>
      <c r="Y45" s="268">
        <v>26.651975442944</v>
      </c>
      <c r="Z45" s="266"/>
      <c r="AA45" s="266"/>
      <c r="AB45" s="266"/>
      <c r="AC45" s="266"/>
      <c r="AD45" s="266"/>
      <c r="AE45" s="266"/>
      <c r="AF45" s="266"/>
      <c r="AG45" s="266">
        <v>25.952695670430948</v>
      </c>
      <c r="AH45" s="266"/>
      <c r="AI45" s="266"/>
      <c r="AJ45" s="266"/>
      <c r="AK45" s="266"/>
      <c r="AL45" s="266"/>
      <c r="AM45" s="266"/>
      <c r="AN45" s="266"/>
      <c r="AO45" s="269">
        <v>26.052080076501998</v>
      </c>
      <c r="AP45" s="269"/>
      <c r="AQ45" s="269"/>
      <c r="AR45" s="269"/>
      <c r="AS45" s="269"/>
      <c r="AT45" s="269"/>
      <c r="AU45" s="269"/>
      <c r="AV45" s="270"/>
      <c r="AW45" s="61"/>
      <c r="AX45" s="271">
        <f>'[1]試算A-1'!L17/10^4</f>
        <v>26.466021678032039</v>
      </c>
      <c r="AY45" s="269"/>
      <c r="AZ45" s="269"/>
      <c r="BA45" s="269"/>
      <c r="BB45" s="269"/>
      <c r="BC45" s="269"/>
      <c r="BD45" s="269"/>
      <c r="BE45" s="269"/>
      <c r="BF45" s="256">
        <f>'[1]試算A-1'!M17/10^4</f>
        <v>26.995342111592681</v>
      </c>
      <c r="BG45" s="256"/>
      <c r="BH45" s="256"/>
      <c r="BI45" s="256"/>
      <c r="BJ45" s="256"/>
      <c r="BK45" s="256"/>
      <c r="BL45" s="256"/>
      <c r="BM45" s="272"/>
    </row>
    <row r="46" spans="2:70" s="8" customFormat="1" ht="35.1" customHeight="1" thickTop="1" thickBot="1" x14ac:dyDescent="0.2">
      <c r="B46" s="198"/>
      <c r="C46" s="62" t="s">
        <v>37</v>
      </c>
      <c r="D46" s="288" t="s">
        <v>38</v>
      </c>
      <c r="E46" s="289"/>
      <c r="F46" s="289"/>
      <c r="G46" s="289"/>
      <c r="H46" s="290"/>
      <c r="I46" s="291">
        <v>96.721796596410741</v>
      </c>
      <c r="J46" s="292"/>
      <c r="K46" s="292"/>
      <c r="L46" s="292"/>
      <c r="M46" s="292"/>
      <c r="N46" s="292"/>
      <c r="O46" s="292"/>
      <c r="P46" s="292"/>
      <c r="Q46" s="291">
        <v>97.454686405885084</v>
      </c>
      <c r="R46" s="292"/>
      <c r="S46" s="292"/>
      <c r="T46" s="292"/>
      <c r="U46" s="292"/>
      <c r="V46" s="292"/>
      <c r="W46" s="292"/>
      <c r="X46" s="293"/>
      <c r="Y46" s="294">
        <v>99.656433373184683</v>
      </c>
      <c r="Z46" s="295"/>
      <c r="AA46" s="295"/>
      <c r="AB46" s="295"/>
      <c r="AC46" s="295"/>
      <c r="AD46" s="295"/>
      <c r="AE46" s="295"/>
      <c r="AF46" s="295"/>
      <c r="AG46" s="296">
        <v>101.43820733985406</v>
      </c>
      <c r="AH46" s="295"/>
      <c r="AI46" s="295"/>
      <c r="AJ46" s="295"/>
      <c r="AK46" s="295"/>
      <c r="AL46" s="295"/>
      <c r="AM46" s="295"/>
      <c r="AN46" s="295"/>
      <c r="AO46" s="297">
        <v>104.93326983583081</v>
      </c>
      <c r="AP46" s="297"/>
      <c r="AQ46" s="297"/>
      <c r="AR46" s="297"/>
      <c r="AS46" s="297"/>
      <c r="AT46" s="297"/>
      <c r="AU46" s="297"/>
      <c r="AV46" s="298"/>
      <c r="AW46" s="63"/>
      <c r="AX46" s="273">
        <f>SUM(AX35,AX39)</f>
        <v>107.60915253767595</v>
      </c>
      <c r="AY46" s="274"/>
      <c r="AZ46" s="274"/>
      <c r="BA46" s="274"/>
      <c r="BB46" s="274"/>
      <c r="BC46" s="274"/>
      <c r="BD46" s="274"/>
      <c r="BE46" s="274"/>
      <c r="BF46" s="274">
        <f>SUM(BF35,BF39)</f>
        <v>110.29816930664934</v>
      </c>
      <c r="BG46" s="274"/>
      <c r="BH46" s="274"/>
      <c r="BI46" s="274"/>
      <c r="BJ46" s="274"/>
      <c r="BK46" s="274"/>
      <c r="BL46" s="274"/>
      <c r="BM46" s="275"/>
    </row>
    <row r="47" spans="2:70" s="8" customFormat="1" ht="9.9499999999999993" customHeight="1" thickBot="1" x14ac:dyDescent="0.2">
      <c r="B47" s="64"/>
      <c r="C47" s="64"/>
      <c r="D47" s="65"/>
      <c r="E47" s="65"/>
      <c r="F47" s="65"/>
      <c r="G47" s="65"/>
      <c r="H47" s="65"/>
      <c r="I47" s="66"/>
      <c r="J47" s="66"/>
      <c r="K47" s="66"/>
      <c r="L47" s="66"/>
      <c r="M47" s="66"/>
      <c r="N47" s="66"/>
      <c r="O47" s="67"/>
      <c r="P47" s="67"/>
      <c r="Q47" s="66"/>
      <c r="R47" s="66"/>
      <c r="S47" s="66"/>
      <c r="T47" s="66"/>
      <c r="U47" s="66"/>
      <c r="V47" s="66"/>
      <c r="W47" s="67"/>
      <c r="X47" s="67"/>
      <c r="Y47" s="68"/>
      <c r="Z47" s="68"/>
      <c r="AA47" s="68"/>
      <c r="AB47" s="68"/>
      <c r="AC47" s="68"/>
      <c r="AD47" s="68"/>
      <c r="AE47" s="69"/>
      <c r="AF47" s="69"/>
      <c r="AG47" s="69"/>
      <c r="AH47" s="69"/>
      <c r="AI47" s="69"/>
      <c r="AJ47" s="69"/>
      <c r="AK47" s="69"/>
      <c r="AL47" s="69"/>
      <c r="AM47" s="69"/>
      <c r="AN47" s="27"/>
      <c r="AO47" s="68"/>
      <c r="AP47" s="68"/>
      <c r="AQ47" s="68"/>
      <c r="AR47" s="68"/>
      <c r="AS47" s="68"/>
      <c r="AT47" s="68"/>
      <c r="AU47" s="69"/>
      <c r="AV47" s="69"/>
      <c r="AW47" s="27"/>
      <c r="AX47" s="66"/>
      <c r="AY47" s="66"/>
      <c r="AZ47" s="66"/>
      <c r="BA47" s="66"/>
      <c r="BB47" s="66"/>
      <c r="BC47" s="66"/>
      <c r="BD47" s="67"/>
      <c r="BE47" s="67"/>
      <c r="BF47" s="66"/>
      <c r="BG47" s="66"/>
      <c r="BH47" s="66"/>
      <c r="BI47" s="66"/>
      <c r="BJ47" s="66"/>
      <c r="BK47" s="66"/>
      <c r="BL47" s="67"/>
      <c r="BM47" s="67"/>
    </row>
    <row r="48" spans="2:70" s="20" customFormat="1" ht="35.1" customHeight="1" thickTop="1" x14ac:dyDescent="0.15">
      <c r="B48" s="276" t="s">
        <v>39</v>
      </c>
      <c r="C48" s="70" t="s">
        <v>40</v>
      </c>
      <c r="D48" s="277" t="s">
        <v>41</v>
      </c>
      <c r="E48" s="277"/>
      <c r="F48" s="277"/>
      <c r="G48" s="277"/>
      <c r="H48" s="278"/>
      <c r="I48" s="279">
        <v>57.603999999999999</v>
      </c>
      <c r="J48" s="280"/>
      <c r="K48" s="280"/>
      <c r="L48" s="280"/>
      <c r="M48" s="280"/>
      <c r="N48" s="280"/>
      <c r="O48" s="280"/>
      <c r="P48" s="280"/>
      <c r="Q48" s="280">
        <v>57.712000000000003</v>
      </c>
      <c r="R48" s="280"/>
      <c r="S48" s="280"/>
      <c r="T48" s="280"/>
      <c r="U48" s="280"/>
      <c r="V48" s="280"/>
      <c r="W48" s="280"/>
      <c r="X48" s="281"/>
      <c r="Y48" s="282">
        <v>59.553586299999999</v>
      </c>
      <c r="Z48" s="283"/>
      <c r="AA48" s="283"/>
      <c r="AB48" s="283"/>
      <c r="AC48" s="283"/>
      <c r="AD48" s="283"/>
      <c r="AE48" s="283"/>
      <c r="AF48" s="283"/>
      <c r="AG48" s="283">
        <v>62.76433806250715</v>
      </c>
      <c r="AH48" s="283"/>
      <c r="AI48" s="283"/>
      <c r="AJ48" s="283"/>
      <c r="AK48" s="283"/>
      <c r="AL48" s="283"/>
      <c r="AM48" s="283"/>
      <c r="AN48" s="283"/>
      <c r="AO48" s="284">
        <v>67.079075761715188</v>
      </c>
      <c r="AP48" s="284"/>
      <c r="AQ48" s="284"/>
      <c r="AR48" s="284"/>
      <c r="AS48" s="284"/>
      <c r="AT48" s="284"/>
      <c r="AU48" s="284"/>
      <c r="AV48" s="285"/>
      <c r="AW48" s="71"/>
      <c r="AX48" s="286">
        <f>'[1]試算A-1'!L25/10^4</f>
        <v>69.294962619719612</v>
      </c>
      <c r="AY48" s="287"/>
      <c r="AZ48" s="287"/>
      <c r="BA48" s="287"/>
      <c r="BB48" s="287"/>
      <c r="BC48" s="287"/>
      <c r="BD48" s="287"/>
      <c r="BE48" s="287"/>
      <c r="BF48" s="287">
        <f>'[1]試算A-1'!M25/10^4</f>
        <v>71.605221492945176</v>
      </c>
      <c r="BG48" s="287"/>
      <c r="BH48" s="287"/>
      <c r="BI48" s="287"/>
      <c r="BJ48" s="287"/>
      <c r="BK48" s="287"/>
      <c r="BL48" s="287"/>
      <c r="BM48" s="299"/>
    </row>
    <row r="49" spans="2:65" s="8" customFormat="1" ht="35.1" customHeight="1" thickBot="1" x14ac:dyDescent="0.2">
      <c r="B49" s="276"/>
      <c r="C49" s="72" t="s">
        <v>42</v>
      </c>
      <c r="D49" s="230" t="s">
        <v>43</v>
      </c>
      <c r="E49" s="230"/>
      <c r="F49" s="230"/>
      <c r="G49" s="230"/>
      <c r="H49" s="231"/>
      <c r="I49" s="300">
        <v>4.685841054</v>
      </c>
      <c r="J49" s="301"/>
      <c r="K49" s="301"/>
      <c r="L49" s="301"/>
      <c r="M49" s="301"/>
      <c r="N49" s="301"/>
      <c r="O49" s="301"/>
      <c r="P49" s="301"/>
      <c r="Q49" s="302">
        <v>5.3729094100000001</v>
      </c>
      <c r="R49" s="302"/>
      <c r="S49" s="302"/>
      <c r="T49" s="302"/>
      <c r="U49" s="302"/>
      <c r="V49" s="302"/>
      <c r="W49" s="302"/>
      <c r="X49" s="303"/>
      <c r="Y49" s="304">
        <v>4.4577136560280008</v>
      </c>
      <c r="Z49" s="302"/>
      <c r="AA49" s="302"/>
      <c r="AB49" s="302"/>
      <c r="AC49" s="302"/>
      <c r="AD49" s="302"/>
      <c r="AE49" s="302"/>
      <c r="AF49" s="302"/>
      <c r="AG49" s="302">
        <v>4.4503722740220004</v>
      </c>
      <c r="AH49" s="302"/>
      <c r="AI49" s="302"/>
      <c r="AJ49" s="302"/>
      <c r="AK49" s="302"/>
      <c r="AL49" s="302"/>
      <c r="AM49" s="302"/>
      <c r="AN49" s="302"/>
      <c r="AO49" s="301">
        <v>4.442579681493001</v>
      </c>
      <c r="AP49" s="301"/>
      <c r="AQ49" s="301"/>
      <c r="AR49" s="301"/>
      <c r="AS49" s="301"/>
      <c r="AT49" s="301"/>
      <c r="AU49" s="301"/>
      <c r="AV49" s="305"/>
      <c r="AW49" s="60"/>
      <c r="AX49" s="306">
        <f>'[1]試算A-1'!L26/10^4</f>
        <v>4.4344998407020011</v>
      </c>
      <c r="AY49" s="301"/>
      <c r="AZ49" s="301"/>
      <c r="BA49" s="301"/>
      <c r="BB49" s="301"/>
      <c r="BC49" s="301"/>
      <c r="BD49" s="301"/>
      <c r="BE49" s="301"/>
      <c r="BF49" s="302">
        <f>'[1]試算A-1'!M26/10^4</f>
        <v>4.4129064009810008</v>
      </c>
      <c r="BG49" s="302"/>
      <c r="BH49" s="302"/>
      <c r="BI49" s="302"/>
      <c r="BJ49" s="302"/>
      <c r="BK49" s="302"/>
      <c r="BL49" s="302"/>
      <c r="BM49" s="307"/>
    </row>
    <row r="50" spans="2:65" s="20" customFormat="1" ht="35.1" customHeight="1" thickTop="1" thickBot="1" x14ac:dyDescent="0.2">
      <c r="B50" s="276"/>
      <c r="C50" s="62" t="s">
        <v>44</v>
      </c>
      <c r="D50" s="322" t="s">
        <v>38</v>
      </c>
      <c r="E50" s="322"/>
      <c r="F50" s="322"/>
      <c r="G50" s="322"/>
      <c r="H50" s="323"/>
      <c r="I50" s="291">
        <v>62.289841054</v>
      </c>
      <c r="J50" s="292"/>
      <c r="K50" s="292"/>
      <c r="L50" s="292"/>
      <c r="M50" s="292"/>
      <c r="N50" s="292"/>
      <c r="O50" s="292"/>
      <c r="P50" s="292"/>
      <c r="Q50" s="292">
        <v>63.084909410000002</v>
      </c>
      <c r="R50" s="292"/>
      <c r="S50" s="292"/>
      <c r="T50" s="292"/>
      <c r="U50" s="292"/>
      <c r="V50" s="292"/>
      <c r="W50" s="292"/>
      <c r="X50" s="293"/>
      <c r="Y50" s="294">
        <v>64.011299956027997</v>
      </c>
      <c r="Z50" s="295"/>
      <c r="AA50" s="295"/>
      <c r="AB50" s="295"/>
      <c r="AC50" s="295"/>
      <c r="AD50" s="295"/>
      <c r="AE50" s="295"/>
      <c r="AF50" s="295"/>
      <c r="AG50" s="296">
        <v>67.214710336529151</v>
      </c>
      <c r="AH50" s="295"/>
      <c r="AI50" s="295"/>
      <c r="AJ50" s="295"/>
      <c r="AK50" s="295"/>
      <c r="AL50" s="295"/>
      <c r="AM50" s="295"/>
      <c r="AN50" s="295"/>
      <c r="AO50" s="297">
        <v>71.521655443208189</v>
      </c>
      <c r="AP50" s="297"/>
      <c r="AQ50" s="297"/>
      <c r="AR50" s="297"/>
      <c r="AS50" s="297"/>
      <c r="AT50" s="297"/>
      <c r="AU50" s="297"/>
      <c r="AV50" s="298"/>
      <c r="AW50" s="63"/>
      <c r="AX50" s="273">
        <f>SUM(AX48,AX49)</f>
        <v>73.729462460421615</v>
      </c>
      <c r="AY50" s="274"/>
      <c r="AZ50" s="274"/>
      <c r="BA50" s="274"/>
      <c r="BB50" s="274"/>
      <c r="BC50" s="274"/>
      <c r="BD50" s="274"/>
      <c r="BE50" s="274"/>
      <c r="BF50" s="308">
        <f>SUM(BF48,BF49)</f>
        <v>76.018127893926177</v>
      </c>
      <c r="BG50" s="274"/>
      <c r="BH50" s="274"/>
      <c r="BI50" s="274"/>
      <c r="BJ50" s="274"/>
      <c r="BK50" s="274"/>
      <c r="BL50" s="274"/>
      <c r="BM50" s="275"/>
    </row>
    <row r="51" spans="2:65" s="8" customFormat="1" ht="9.9499999999999993" customHeight="1" thickBot="1" x14ac:dyDescent="0.2">
      <c r="B51" s="73"/>
      <c r="C51" s="73"/>
      <c r="D51" s="74"/>
      <c r="E51" s="74"/>
      <c r="F51" s="74"/>
      <c r="G51" s="74"/>
      <c r="H51" s="74"/>
      <c r="I51" s="75"/>
      <c r="J51" s="75"/>
      <c r="K51" s="75"/>
      <c r="L51" s="75"/>
      <c r="M51" s="75"/>
      <c r="N51" s="75"/>
      <c r="O51" s="75"/>
      <c r="P51" s="75"/>
      <c r="Q51" s="75"/>
      <c r="R51" s="75"/>
      <c r="S51" s="75"/>
      <c r="T51" s="75"/>
      <c r="U51" s="75"/>
      <c r="V51" s="75"/>
      <c r="W51" s="75"/>
      <c r="X51" s="76"/>
      <c r="Y51" s="26"/>
      <c r="Z51" s="26"/>
      <c r="AA51" s="26"/>
      <c r="AB51" s="26"/>
      <c r="AC51" s="26"/>
      <c r="AD51" s="26"/>
      <c r="AE51" s="26"/>
      <c r="AF51" s="27"/>
      <c r="AG51" s="26"/>
      <c r="AH51" s="26"/>
      <c r="AI51" s="26"/>
      <c r="AJ51" s="26"/>
      <c r="AK51" s="26"/>
      <c r="AL51" s="26"/>
      <c r="AM51" s="26"/>
      <c r="AN51" s="27"/>
      <c r="AO51" s="26"/>
      <c r="AP51" s="26"/>
      <c r="AQ51" s="26"/>
      <c r="AR51" s="26"/>
      <c r="AS51" s="26"/>
      <c r="AT51" s="26"/>
      <c r="AU51" s="26"/>
      <c r="AV51" s="26"/>
      <c r="AW51" s="27"/>
      <c r="AX51" s="75"/>
      <c r="AY51" s="75"/>
      <c r="AZ51" s="75"/>
      <c r="BA51" s="75"/>
      <c r="BB51" s="75"/>
      <c r="BC51" s="75"/>
      <c r="BD51" s="75"/>
      <c r="BE51" s="75"/>
      <c r="BF51" s="75"/>
      <c r="BG51" s="75"/>
      <c r="BH51" s="75"/>
      <c r="BI51" s="75"/>
      <c r="BJ51" s="75"/>
      <c r="BK51" s="75"/>
      <c r="BL51" s="75"/>
      <c r="BM51" s="76"/>
    </row>
    <row r="52" spans="2:65" s="8" customFormat="1" ht="35.1" customHeight="1" thickTop="1" thickBot="1" x14ac:dyDescent="0.2">
      <c r="B52" s="77" t="s">
        <v>45</v>
      </c>
      <c r="C52" s="309" t="s">
        <v>46</v>
      </c>
      <c r="D52" s="309"/>
      <c r="E52" s="309"/>
      <c r="F52" s="309"/>
      <c r="G52" s="309"/>
      <c r="H52" s="78" t="s">
        <v>47</v>
      </c>
      <c r="I52" s="310">
        <v>34.431955542410741</v>
      </c>
      <c r="J52" s="311"/>
      <c r="K52" s="311"/>
      <c r="L52" s="311"/>
      <c r="M52" s="311"/>
      <c r="N52" s="311"/>
      <c r="O52" s="311"/>
      <c r="P52" s="312"/>
      <c r="Q52" s="313">
        <v>34.369776995885083</v>
      </c>
      <c r="R52" s="313"/>
      <c r="S52" s="313"/>
      <c r="T52" s="313"/>
      <c r="U52" s="313"/>
      <c r="V52" s="313"/>
      <c r="W52" s="313"/>
      <c r="X52" s="314"/>
      <c r="Y52" s="315">
        <v>35.645133417156686</v>
      </c>
      <c r="Z52" s="316"/>
      <c r="AA52" s="316"/>
      <c r="AB52" s="316"/>
      <c r="AC52" s="316"/>
      <c r="AD52" s="316"/>
      <c r="AE52" s="316"/>
      <c r="AF52" s="316"/>
      <c r="AG52" s="316">
        <v>34.223497003324908</v>
      </c>
      <c r="AH52" s="316"/>
      <c r="AI52" s="316"/>
      <c r="AJ52" s="316"/>
      <c r="AK52" s="316"/>
      <c r="AL52" s="316"/>
      <c r="AM52" s="316"/>
      <c r="AN52" s="316"/>
      <c r="AO52" s="317">
        <v>33.411614392622624</v>
      </c>
      <c r="AP52" s="317"/>
      <c r="AQ52" s="317"/>
      <c r="AR52" s="317"/>
      <c r="AS52" s="317"/>
      <c r="AT52" s="317"/>
      <c r="AU52" s="317"/>
      <c r="AV52" s="318"/>
      <c r="AW52" s="63"/>
      <c r="AX52" s="319">
        <f>AX46-AX50</f>
        <v>33.879690077254338</v>
      </c>
      <c r="AY52" s="320"/>
      <c r="AZ52" s="320"/>
      <c r="BA52" s="320"/>
      <c r="BB52" s="320"/>
      <c r="BC52" s="320"/>
      <c r="BD52" s="320"/>
      <c r="BE52" s="320"/>
      <c r="BF52" s="320">
        <f>BF46-BF50</f>
        <v>34.280041412723165</v>
      </c>
      <c r="BG52" s="320"/>
      <c r="BH52" s="320"/>
      <c r="BI52" s="320"/>
      <c r="BJ52" s="320"/>
      <c r="BK52" s="320"/>
      <c r="BL52" s="320"/>
      <c r="BM52" s="321"/>
    </row>
    <row r="53" spans="2:65" s="8" customFormat="1" ht="35.1" customHeight="1" thickTop="1" x14ac:dyDescent="0.15">
      <c r="B53" s="79" t="s">
        <v>48</v>
      </c>
      <c r="C53" s="345" t="s">
        <v>49</v>
      </c>
      <c r="D53" s="345"/>
      <c r="E53" s="345"/>
      <c r="F53" s="345"/>
      <c r="G53" s="345"/>
      <c r="H53" s="346"/>
      <c r="I53" s="347">
        <v>-10.819822451589268</v>
      </c>
      <c r="J53" s="348"/>
      <c r="K53" s="348"/>
      <c r="L53" s="348"/>
      <c r="M53" s="348"/>
      <c r="N53" s="348"/>
      <c r="O53" s="348"/>
      <c r="P53" s="348"/>
      <c r="Q53" s="203">
        <v>-10.841287364000001</v>
      </c>
      <c r="R53" s="204"/>
      <c r="S53" s="204"/>
      <c r="T53" s="204"/>
      <c r="U53" s="204"/>
      <c r="V53" s="204"/>
      <c r="W53" s="204"/>
      <c r="X53" s="204"/>
      <c r="Y53" s="205">
        <v>-11.243950555916003</v>
      </c>
      <c r="Z53" s="204"/>
      <c r="AA53" s="204"/>
      <c r="AB53" s="204"/>
      <c r="AC53" s="204"/>
      <c r="AD53" s="204"/>
      <c r="AE53" s="204"/>
      <c r="AF53" s="206"/>
      <c r="AG53" s="203">
        <v>-8.5814165518217944</v>
      </c>
      <c r="AH53" s="204"/>
      <c r="AI53" s="204"/>
      <c r="AJ53" s="204"/>
      <c r="AK53" s="204"/>
      <c r="AL53" s="204"/>
      <c r="AM53" s="204"/>
      <c r="AN53" s="206"/>
      <c r="AO53" s="326">
        <v>-6.394881683358685</v>
      </c>
      <c r="AP53" s="324"/>
      <c r="AQ53" s="324"/>
      <c r="AR53" s="324"/>
      <c r="AS53" s="324"/>
      <c r="AT53" s="324"/>
      <c r="AU53" s="324"/>
      <c r="AV53" s="349"/>
      <c r="AW53" s="63"/>
      <c r="AX53" s="324">
        <f>'[1]試算A-1'!L33/10^4</f>
        <v>-5.7081240162054332</v>
      </c>
      <c r="AY53" s="324"/>
      <c r="AZ53" s="324"/>
      <c r="BA53" s="324"/>
      <c r="BB53" s="324"/>
      <c r="BC53" s="324"/>
      <c r="BD53" s="324"/>
      <c r="BE53" s="325"/>
      <c r="BF53" s="326">
        <f>'[1]試算A-1'!M33/10^4</f>
        <v>-5.0617201924931647</v>
      </c>
      <c r="BG53" s="324"/>
      <c r="BH53" s="324"/>
      <c r="BI53" s="324"/>
      <c r="BJ53" s="324"/>
      <c r="BK53" s="324"/>
      <c r="BL53" s="324"/>
      <c r="BM53" s="327"/>
    </row>
    <row r="54" spans="2:65" s="8" customFormat="1" ht="35.1" customHeight="1" thickBot="1" x14ac:dyDescent="0.2">
      <c r="B54" s="80" t="s">
        <v>50</v>
      </c>
      <c r="C54" s="328" t="s">
        <v>51</v>
      </c>
      <c r="D54" s="328"/>
      <c r="E54" s="328"/>
      <c r="F54" s="328"/>
      <c r="G54" s="328"/>
      <c r="H54" s="329"/>
      <c r="I54" s="330">
        <v>-20.688495788153315</v>
      </c>
      <c r="J54" s="292"/>
      <c r="K54" s="292"/>
      <c r="L54" s="292"/>
      <c r="M54" s="292"/>
      <c r="N54" s="292"/>
      <c r="O54" s="292"/>
      <c r="P54" s="292"/>
      <c r="Q54" s="331">
        <v>-19.974096940274084</v>
      </c>
      <c r="R54" s="332"/>
      <c r="S54" s="332"/>
      <c r="T54" s="332"/>
      <c r="U54" s="332"/>
      <c r="V54" s="332"/>
      <c r="W54" s="332"/>
      <c r="X54" s="332"/>
      <c r="Y54" s="333">
        <v>-21.115172761216179</v>
      </c>
      <c r="Z54" s="334"/>
      <c r="AA54" s="334"/>
      <c r="AB54" s="334"/>
      <c r="AC54" s="334"/>
      <c r="AD54" s="334"/>
      <c r="AE54" s="334"/>
      <c r="AF54" s="335"/>
      <c r="AG54" s="336">
        <v>-19.143574664930515</v>
      </c>
      <c r="AH54" s="334"/>
      <c r="AI54" s="334"/>
      <c r="AJ54" s="334"/>
      <c r="AK54" s="334"/>
      <c r="AL54" s="334"/>
      <c r="AM54" s="334"/>
      <c r="AN54" s="335"/>
      <c r="AO54" s="337">
        <v>-17.701606682039358</v>
      </c>
      <c r="AP54" s="338"/>
      <c r="AQ54" s="338"/>
      <c r="AR54" s="338"/>
      <c r="AS54" s="338"/>
      <c r="AT54" s="338"/>
      <c r="AU54" s="338"/>
      <c r="AV54" s="339"/>
      <c r="AW54" s="63"/>
      <c r="AX54" s="340">
        <f>'[1]試算A-1'!L35/10^4</f>
        <v>-17.828530679256104</v>
      </c>
      <c r="AY54" s="341"/>
      <c r="AZ54" s="341"/>
      <c r="BA54" s="341"/>
      <c r="BB54" s="341"/>
      <c r="BC54" s="341"/>
      <c r="BD54" s="341"/>
      <c r="BE54" s="341"/>
      <c r="BF54" s="342">
        <f>'[1]試算A-1'!M35/10^4</f>
        <v>-17.904474042124072</v>
      </c>
      <c r="BG54" s="343"/>
      <c r="BH54" s="343"/>
      <c r="BI54" s="343"/>
      <c r="BJ54" s="343"/>
      <c r="BK54" s="343"/>
      <c r="BL54" s="343"/>
      <c r="BM54" s="344"/>
    </row>
    <row r="55" spans="2:65" s="20" customFormat="1" ht="15" customHeight="1" x14ac:dyDescent="0.15">
      <c r="B55" s="81"/>
      <c r="C55" s="81"/>
      <c r="D55" s="81"/>
      <c r="E55" s="81"/>
      <c r="F55" s="81"/>
      <c r="G55" s="81"/>
      <c r="H55" s="81"/>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W55" s="82"/>
    </row>
    <row r="56" spans="2:65" s="86" customFormat="1" ht="20.100000000000001" customHeight="1" x14ac:dyDescent="0.15">
      <c r="B56" s="83" t="s">
        <v>52</v>
      </c>
      <c r="C56" s="352" t="s">
        <v>53</v>
      </c>
      <c r="D56" s="352"/>
      <c r="E56" s="352"/>
      <c r="F56" s="352"/>
      <c r="G56" s="352"/>
      <c r="H56" s="352"/>
      <c r="I56" s="352"/>
      <c r="J56" s="352"/>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2"/>
      <c r="AH56" s="352"/>
      <c r="AI56" s="352"/>
      <c r="AJ56" s="352"/>
      <c r="AK56" s="352"/>
      <c r="AL56" s="352"/>
      <c r="AM56" s="352"/>
      <c r="AN56" s="352"/>
      <c r="AO56" s="352"/>
      <c r="AP56" s="352"/>
      <c r="AQ56" s="352"/>
      <c r="AR56" s="352"/>
      <c r="AS56" s="352"/>
      <c r="AT56" s="352"/>
      <c r="AU56" s="352"/>
      <c r="AV56" s="352"/>
      <c r="AW56" s="84"/>
      <c r="AX56" s="84"/>
      <c r="AY56" s="84"/>
      <c r="AZ56" s="84"/>
      <c r="BA56" s="84"/>
      <c r="BB56" s="84"/>
      <c r="BC56" s="84"/>
      <c r="BD56" s="84"/>
      <c r="BE56" s="84"/>
      <c r="BF56" s="84"/>
      <c r="BG56" s="84"/>
      <c r="BH56" s="84"/>
      <c r="BI56" s="84"/>
      <c r="BJ56" s="84"/>
      <c r="BK56" s="84"/>
      <c r="BL56" s="84"/>
      <c r="BM56" s="85"/>
    </row>
    <row r="57" spans="2:65" s="90" customFormat="1" ht="5.0999999999999996" customHeight="1" x14ac:dyDescent="0.15">
      <c r="B57" s="87"/>
      <c r="C57" s="88"/>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row>
    <row r="58" spans="2:65" s="90" customFormat="1" ht="32.25" customHeight="1" x14ac:dyDescent="0.15">
      <c r="B58" s="87"/>
      <c r="C58" s="91" t="s">
        <v>54</v>
      </c>
      <c r="D58" s="353" t="s">
        <v>55</v>
      </c>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89"/>
      <c r="AX58" s="89"/>
      <c r="AY58" s="89"/>
      <c r="AZ58" s="89"/>
      <c r="BA58" s="89"/>
      <c r="BB58" s="89"/>
      <c r="BC58" s="89"/>
      <c r="BD58" s="89"/>
      <c r="BE58" s="89"/>
      <c r="BF58" s="89"/>
      <c r="BG58" s="89"/>
      <c r="BH58" s="89"/>
      <c r="BI58" s="89"/>
      <c r="BJ58" s="89"/>
      <c r="BK58" s="89"/>
      <c r="BL58" s="89"/>
      <c r="BM58" s="92"/>
    </row>
    <row r="59" spans="2:65" s="90" customFormat="1" ht="4.5" customHeight="1" x14ac:dyDescent="0.15">
      <c r="B59" s="93"/>
      <c r="C59" s="94"/>
      <c r="D59" s="94"/>
      <c r="E59" s="94"/>
      <c r="F59" s="94"/>
      <c r="G59" s="94"/>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6"/>
      <c r="AX59" s="97"/>
      <c r="AY59" s="97"/>
      <c r="AZ59" s="97"/>
      <c r="BA59" s="97"/>
      <c r="BB59" s="97"/>
      <c r="BC59" s="97"/>
      <c r="BD59" s="97"/>
      <c r="BE59" s="97"/>
      <c r="BF59" s="97"/>
      <c r="BG59" s="97"/>
      <c r="BH59" s="97"/>
      <c r="BI59" s="97"/>
      <c r="BJ59" s="97"/>
      <c r="BK59" s="97"/>
      <c r="BL59" s="97"/>
    </row>
    <row r="60" spans="2:65" s="90" customFormat="1" ht="24.75" customHeight="1" x14ac:dyDescent="0.15">
      <c r="B60" s="93"/>
      <c r="C60" s="98" t="s">
        <v>56</v>
      </c>
      <c r="D60" s="354" t="s">
        <v>57</v>
      </c>
      <c r="E60" s="354"/>
      <c r="F60" s="354"/>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c r="AP60" s="354"/>
      <c r="AQ60" s="354"/>
      <c r="AR60" s="354"/>
      <c r="AS60" s="354"/>
      <c r="AT60" s="354"/>
      <c r="AU60" s="354"/>
      <c r="AV60" s="354"/>
      <c r="AW60" s="99"/>
      <c r="AX60" s="99"/>
      <c r="AY60" s="99"/>
      <c r="AZ60" s="99"/>
      <c r="BA60" s="99"/>
      <c r="BB60" s="99"/>
      <c r="BC60" s="99"/>
      <c r="BD60" s="99"/>
      <c r="BE60" s="99"/>
      <c r="BF60" s="99"/>
      <c r="BG60" s="99"/>
      <c r="BH60" s="99"/>
      <c r="BI60" s="99"/>
      <c r="BJ60" s="99"/>
      <c r="BK60" s="99"/>
      <c r="BL60" s="99"/>
    </row>
    <row r="61" spans="2:65" s="90" customFormat="1" ht="5.0999999999999996" customHeight="1" x14ac:dyDescent="0.15">
      <c r="B61" s="87"/>
      <c r="C61" s="88"/>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row>
    <row r="62" spans="2:65" s="90" customFormat="1" ht="60" customHeight="1" x14ac:dyDescent="0.15">
      <c r="B62" s="100"/>
      <c r="C62" s="91" t="s">
        <v>58</v>
      </c>
      <c r="D62" s="353" t="s">
        <v>59</v>
      </c>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89"/>
      <c r="AX62" s="89"/>
      <c r="AY62" s="89"/>
      <c r="AZ62" s="89"/>
      <c r="BA62" s="89"/>
      <c r="BB62" s="89"/>
      <c r="BC62" s="89"/>
      <c r="BD62" s="89"/>
      <c r="BE62" s="89"/>
      <c r="BF62" s="89"/>
      <c r="BG62" s="89"/>
      <c r="BH62" s="89"/>
      <c r="BI62" s="89"/>
      <c r="BJ62" s="89"/>
      <c r="BK62" s="89"/>
      <c r="BL62" s="89"/>
      <c r="BM62" s="92"/>
    </row>
    <row r="63" spans="2:65" s="90" customFormat="1" ht="20.100000000000001" hidden="1" customHeight="1" x14ac:dyDescent="0.15">
      <c r="B63" s="93"/>
      <c r="C63" s="93"/>
      <c r="D63" s="93"/>
      <c r="E63" s="93"/>
      <c r="F63" s="93"/>
      <c r="G63" s="93"/>
      <c r="H63" s="93"/>
      <c r="I63" s="355" t="s">
        <v>60</v>
      </c>
      <c r="J63" s="355"/>
      <c r="K63" s="355"/>
      <c r="L63" s="355"/>
      <c r="M63" s="355"/>
      <c r="N63" s="355"/>
      <c r="O63" s="355" t="s">
        <v>61</v>
      </c>
      <c r="P63" s="355"/>
      <c r="Q63" s="355"/>
      <c r="R63" s="355"/>
      <c r="S63" s="355"/>
      <c r="T63" s="355"/>
      <c r="U63" s="355" t="s">
        <v>62</v>
      </c>
      <c r="V63" s="355"/>
      <c r="W63" s="355"/>
      <c r="X63" s="355"/>
      <c r="Y63" s="355"/>
      <c r="Z63" s="355"/>
      <c r="AA63" s="350" t="s">
        <v>63</v>
      </c>
      <c r="AB63" s="350"/>
      <c r="AC63" s="350"/>
      <c r="AD63" s="350"/>
      <c r="AE63" s="350"/>
      <c r="AF63" s="350"/>
      <c r="AG63" s="350" t="s">
        <v>64</v>
      </c>
      <c r="AH63" s="350"/>
      <c r="AI63" s="350"/>
      <c r="AJ63" s="350"/>
      <c r="AK63" s="350"/>
      <c r="AL63" s="350"/>
      <c r="AM63" s="350" t="s">
        <v>65</v>
      </c>
      <c r="AN63" s="350"/>
      <c r="AO63" s="350"/>
      <c r="AP63" s="350"/>
      <c r="AQ63" s="350"/>
      <c r="AR63" s="350"/>
      <c r="AS63" s="350" t="s">
        <v>66</v>
      </c>
      <c r="AT63" s="350"/>
      <c r="AU63" s="350"/>
      <c r="AV63" s="350"/>
      <c r="AW63" s="350"/>
      <c r="AX63" s="99"/>
      <c r="AY63" s="99"/>
      <c r="AZ63" s="99"/>
      <c r="BA63" s="99"/>
      <c r="BB63" s="99"/>
      <c r="BC63" s="99"/>
      <c r="BD63" s="99"/>
      <c r="BE63" s="99"/>
      <c r="BF63" s="99"/>
      <c r="BG63" s="99"/>
      <c r="BH63" s="99"/>
      <c r="BI63" s="99"/>
      <c r="BJ63" s="99"/>
      <c r="BK63" s="99"/>
      <c r="BL63" s="99"/>
      <c r="BM63" s="99"/>
    </row>
    <row r="64" spans="2:65" s="90" customFormat="1" ht="4.5" hidden="1" customHeight="1" x14ac:dyDescent="0.15">
      <c r="B64" s="93"/>
      <c r="C64" s="93"/>
      <c r="D64" s="94"/>
      <c r="E64" s="94"/>
      <c r="F64" s="94"/>
      <c r="G64" s="94"/>
      <c r="H64" s="94"/>
      <c r="I64" s="351" t="s">
        <v>67</v>
      </c>
      <c r="J64" s="351"/>
      <c r="K64" s="351"/>
      <c r="L64" s="351"/>
      <c r="M64" s="351"/>
      <c r="N64" s="351"/>
      <c r="O64" s="351" t="s">
        <v>68</v>
      </c>
      <c r="P64" s="351"/>
      <c r="Q64" s="351"/>
      <c r="R64" s="351"/>
      <c r="S64" s="351"/>
      <c r="T64" s="351"/>
      <c r="U64" s="351" t="s">
        <v>69</v>
      </c>
      <c r="V64" s="351"/>
      <c r="W64" s="351"/>
      <c r="X64" s="351"/>
      <c r="Y64" s="351"/>
      <c r="Z64" s="351"/>
      <c r="AA64" s="351" t="s">
        <v>70</v>
      </c>
      <c r="AB64" s="351"/>
      <c r="AC64" s="351"/>
      <c r="AD64" s="351"/>
      <c r="AE64" s="351"/>
      <c r="AF64" s="351"/>
      <c r="AG64" s="351" t="s">
        <v>71</v>
      </c>
      <c r="AH64" s="351"/>
      <c r="AI64" s="351"/>
      <c r="AJ64" s="351"/>
      <c r="AK64" s="351"/>
      <c r="AL64" s="351"/>
      <c r="AM64" s="351" t="s">
        <v>72</v>
      </c>
      <c r="AN64" s="351"/>
      <c r="AO64" s="351"/>
      <c r="AP64" s="351"/>
      <c r="AQ64" s="351"/>
      <c r="AR64" s="351"/>
      <c r="AS64" s="351" t="s">
        <v>73</v>
      </c>
      <c r="AT64" s="351"/>
      <c r="AU64" s="351"/>
      <c r="AV64" s="351"/>
      <c r="AW64" s="351"/>
      <c r="AX64" s="97"/>
      <c r="AY64" s="97"/>
      <c r="AZ64" s="97"/>
      <c r="BA64" s="97"/>
      <c r="BB64" s="97"/>
      <c r="BC64" s="97"/>
      <c r="BD64" s="97"/>
      <c r="BE64" s="97"/>
      <c r="BF64" s="97"/>
      <c r="BG64" s="97"/>
      <c r="BH64" s="97"/>
      <c r="BI64" s="97"/>
      <c r="BJ64" s="97"/>
      <c r="BK64" s="97"/>
      <c r="BL64" s="97"/>
      <c r="BM64" s="97"/>
    </row>
    <row r="65" spans="2:66" s="90" customFormat="1" ht="5.0999999999999996" customHeight="1" x14ac:dyDescent="0.15">
      <c r="B65" s="87"/>
      <c r="C65" s="101"/>
      <c r="D65" s="102"/>
      <c r="E65" s="103"/>
      <c r="F65" s="103"/>
      <c r="G65" s="103"/>
      <c r="H65" s="103"/>
      <c r="I65" s="103"/>
      <c r="J65" s="103"/>
      <c r="K65" s="103"/>
      <c r="L65" s="103"/>
      <c r="M65" s="103"/>
      <c r="N65" s="103"/>
      <c r="O65" s="103"/>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4"/>
      <c r="AY65" s="104"/>
      <c r="AZ65" s="104"/>
      <c r="BA65" s="104"/>
      <c r="BB65" s="104"/>
      <c r="BC65" s="104"/>
      <c r="BD65" s="104"/>
      <c r="BE65" s="104"/>
      <c r="BF65" s="104"/>
      <c r="BG65" s="104"/>
      <c r="BH65" s="104"/>
      <c r="BI65" s="104"/>
      <c r="BJ65" s="104"/>
      <c r="BK65" s="104"/>
      <c r="BL65" s="104"/>
      <c r="BM65" s="104"/>
    </row>
    <row r="66" spans="2:66" s="90" customFormat="1" ht="15" customHeight="1" x14ac:dyDescent="0.15">
      <c r="B66" s="5"/>
      <c r="C66" s="105"/>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06"/>
      <c r="AT66" s="106"/>
      <c r="AU66" s="106"/>
      <c r="AV66" s="106"/>
      <c r="AW66" s="106"/>
      <c r="AX66" s="106"/>
      <c r="AY66" s="106"/>
      <c r="AZ66" s="106"/>
      <c r="BA66" s="106"/>
      <c r="BB66" s="106"/>
      <c r="BC66" s="106"/>
      <c r="BD66" s="106"/>
      <c r="BE66" s="106"/>
      <c r="BF66" s="106"/>
      <c r="BG66" s="106"/>
      <c r="BH66" s="106"/>
      <c r="BI66" s="106"/>
      <c r="BJ66" s="106"/>
      <c r="BK66" s="106"/>
      <c r="BL66" s="106"/>
      <c r="BM66" s="106"/>
      <c r="BN66" s="92"/>
    </row>
    <row r="67" spans="2:66" s="90" customFormat="1" ht="15" customHeight="1" x14ac:dyDescent="0.15">
      <c r="B67" s="5"/>
      <c r="C67" s="105"/>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06"/>
      <c r="AM67" s="106"/>
      <c r="AN67" s="106"/>
      <c r="AO67" s="106"/>
      <c r="AP67" s="106"/>
      <c r="AQ67" s="106"/>
      <c r="AR67" s="106"/>
      <c r="AS67" s="106"/>
      <c r="AT67" s="106"/>
      <c r="AU67" s="106"/>
      <c r="AV67" s="106"/>
      <c r="AW67" s="106"/>
      <c r="AX67" s="106"/>
      <c r="AY67" s="106"/>
      <c r="AZ67" s="106"/>
      <c r="BA67" s="106"/>
      <c r="BB67" s="106"/>
      <c r="BC67" s="106"/>
      <c r="BD67" s="106"/>
      <c r="BE67" s="106"/>
      <c r="BF67" s="106"/>
      <c r="BG67" s="106"/>
      <c r="BH67" s="106"/>
      <c r="BI67" s="106"/>
      <c r="BJ67" s="106"/>
      <c r="BK67" s="106"/>
      <c r="BL67" s="106"/>
      <c r="BM67" s="106"/>
      <c r="BN67" s="92"/>
    </row>
    <row r="68" spans="2:66" s="2" customFormat="1" ht="35.1" customHeight="1" x14ac:dyDescent="0.15">
      <c r="B68" s="192" t="s">
        <v>74</v>
      </c>
      <c r="C68" s="192"/>
      <c r="D68" s="192"/>
      <c r="E68" s="192"/>
      <c r="F68" s="192"/>
      <c r="G68" s="192"/>
      <c r="H68" s="192"/>
      <c r="I68" s="192"/>
      <c r="J68" s="192"/>
      <c r="K68" s="192"/>
      <c r="L68" s="192"/>
      <c r="M68" s="192"/>
      <c r="N68" s="192"/>
      <c r="O68" s="192"/>
      <c r="P68" s="192"/>
      <c r="Q68" s="192"/>
      <c r="R68" s="192"/>
      <c r="S68" s="192"/>
      <c r="T68" s="192"/>
      <c r="U68" s="192"/>
      <c r="V68" s="192"/>
      <c r="W68" s="192"/>
      <c r="X68" s="192"/>
      <c r="Y68" s="5"/>
      <c r="Z68" s="5"/>
      <c r="AA68" s="5"/>
      <c r="AB68" s="5"/>
      <c r="AC68" s="5"/>
      <c r="AD68" s="5"/>
      <c r="AE68" s="5"/>
      <c r="AF68" s="5"/>
      <c r="AG68" s="37"/>
      <c r="AH68" s="37"/>
      <c r="AI68" s="37"/>
      <c r="AJ68" s="37"/>
      <c r="AK68" s="37"/>
      <c r="AL68" s="37"/>
      <c r="AM68" s="37"/>
      <c r="AN68" s="37"/>
      <c r="AO68" s="38"/>
      <c r="AP68" s="38"/>
      <c r="AQ68" s="38"/>
      <c r="AR68" s="38"/>
      <c r="AS68" s="38"/>
      <c r="AT68" s="38"/>
      <c r="AU68" s="38"/>
      <c r="AV68" s="38"/>
      <c r="AW68" s="37"/>
      <c r="AX68" s="193" t="s">
        <v>75</v>
      </c>
      <c r="AY68" s="193"/>
      <c r="AZ68" s="193"/>
      <c r="BA68" s="193"/>
      <c r="BB68" s="193"/>
      <c r="BC68" s="193"/>
      <c r="BD68" s="193"/>
      <c r="BE68" s="193"/>
      <c r="BF68" s="7"/>
      <c r="BG68" s="7"/>
      <c r="BH68" s="7"/>
      <c r="BI68" s="7"/>
      <c r="BJ68" s="7"/>
      <c r="BK68" s="7"/>
      <c r="BL68" s="7"/>
      <c r="BM68" s="7"/>
    </row>
    <row r="69" spans="2:66" s="2" customFormat="1" ht="20.100000000000001" customHeight="1" thickBot="1" x14ac:dyDescent="0.2">
      <c r="B69" s="39"/>
      <c r="C69" s="39"/>
      <c r="D69" s="39"/>
      <c r="E69" s="39"/>
      <c r="F69" s="39"/>
      <c r="G69" s="39"/>
      <c r="H69" s="39"/>
      <c r="I69" s="39"/>
      <c r="J69" s="39"/>
      <c r="K69" s="4"/>
      <c r="L69" s="4"/>
      <c r="M69" s="4"/>
      <c r="N69" s="4"/>
      <c r="O69" s="4"/>
      <c r="P69" s="4"/>
      <c r="Q69" s="5"/>
      <c r="R69" s="5"/>
      <c r="S69" s="5"/>
      <c r="T69" s="5"/>
      <c r="U69" s="5"/>
      <c r="V69" s="5"/>
      <c r="W69" s="5"/>
      <c r="X69" s="5"/>
      <c r="Y69" s="5"/>
      <c r="Z69" s="5"/>
      <c r="AA69" s="5"/>
      <c r="AB69" s="5"/>
      <c r="AC69" s="5"/>
      <c r="AD69" s="5"/>
      <c r="AE69" s="5"/>
      <c r="AF69" s="5"/>
      <c r="AG69" s="27"/>
      <c r="AH69" s="27"/>
      <c r="AI69" s="27"/>
      <c r="AJ69" s="27"/>
      <c r="AK69" s="27"/>
      <c r="AL69" s="27"/>
      <c r="AM69" s="27"/>
      <c r="AN69" s="27"/>
      <c r="AP69" s="27"/>
      <c r="AQ69" s="27"/>
      <c r="AR69" s="27"/>
      <c r="AS69" s="27"/>
      <c r="AT69" s="27"/>
      <c r="AU69" s="27"/>
      <c r="AV69" s="40" t="s">
        <v>10</v>
      </c>
      <c r="AW69" s="27"/>
      <c r="AX69" s="27"/>
      <c r="AY69" s="27"/>
      <c r="AZ69" s="27"/>
      <c r="BA69" s="27"/>
      <c r="BB69" s="27"/>
      <c r="BC69" s="27"/>
      <c r="BD69" s="27"/>
      <c r="BE69" s="27"/>
      <c r="BF69" s="27"/>
      <c r="BG69" s="27"/>
      <c r="BH69" s="27"/>
      <c r="BI69" s="27"/>
      <c r="BJ69" s="27"/>
      <c r="BK69" s="27"/>
      <c r="BL69" s="27"/>
      <c r="BM69" s="27"/>
    </row>
    <row r="70" spans="2:66" s="8" customFormat="1" ht="45" customHeight="1" thickTop="1" thickBot="1" x14ac:dyDescent="0.2">
      <c r="B70" s="215"/>
      <c r="C70" s="216"/>
      <c r="D70" s="216"/>
      <c r="E70" s="216"/>
      <c r="F70" s="216"/>
      <c r="G70" s="216"/>
      <c r="H70" s="217"/>
      <c r="I70" s="218" t="s">
        <v>11</v>
      </c>
      <c r="J70" s="219"/>
      <c r="K70" s="219"/>
      <c r="L70" s="219"/>
      <c r="M70" s="219"/>
      <c r="N70" s="219"/>
      <c r="O70" s="219"/>
      <c r="P70" s="220"/>
      <c r="Q70" s="221" t="s">
        <v>12</v>
      </c>
      <c r="R70" s="219"/>
      <c r="S70" s="219"/>
      <c r="T70" s="219"/>
      <c r="U70" s="219"/>
      <c r="V70" s="219"/>
      <c r="W70" s="219"/>
      <c r="X70" s="219"/>
      <c r="Y70" s="222" t="s">
        <v>13</v>
      </c>
      <c r="Z70" s="223"/>
      <c r="AA70" s="223"/>
      <c r="AB70" s="223"/>
      <c r="AC70" s="223"/>
      <c r="AD70" s="223"/>
      <c r="AE70" s="223"/>
      <c r="AF70" s="224"/>
      <c r="AG70" s="225" t="s">
        <v>14</v>
      </c>
      <c r="AH70" s="223"/>
      <c r="AI70" s="223"/>
      <c r="AJ70" s="223"/>
      <c r="AK70" s="223"/>
      <c r="AL70" s="223"/>
      <c r="AM70" s="223"/>
      <c r="AN70" s="224"/>
      <c r="AO70" s="226" t="s">
        <v>15</v>
      </c>
      <c r="AP70" s="226"/>
      <c r="AQ70" s="226"/>
      <c r="AR70" s="226"/>
      <c r="AS70" s="226"/>
      <c r="AT70" s="226"/>
      <c r="AU70" s="226"/>
      <c r="AV70" s="227"/>
      <c r="AW70" s="41"/>
      <c r="AX70" s="194" t="s">
        <v>16</v>
      </c>
      <c r="AY70" s="195"/>
      <c r="AZ70" s="195"/>
      <c r="BA70" s="195"/>
      <c r="BB70" s="195"/>
      <c r="BC70" s="195"/>
      <c r="BD70" s="195"/>
      <c r="BE70" s="195"/>
      <c r="BF70" s="195" t="s">
        <v>17</v>
      </c>
      <c r="BG70" s="195"/>
      <c r="BH70" s="195"/>
      <c r="BI70" s="195"/>
      <c r="BJ70" s="195"/>
      <c r="BK70" s="195"/>
      <c r="BL70" s="195"/>
      <c r="BM70" s="196"/>
    </row>
    <row r="71" spans="2:66" s="8" customFormat="1" ht="35.1" customHeight="1" thickTop="1" x14ac:dyDescent="0.15">
      <c r="B71" s="197" t="s">
        <v>18</v>
      </c>
      <c r="C71" s="42" t="s">
        <v>76</v>
      </c>
      <c r="D71" s="199" t="s">
        <v>20</v>
      </c>
      <c r="E71" s="199"/>
      <c r="F71" s="199"/>
      <c r="G71" s="199"/>
      <c r="H71" s="200"/>
      <c r="I71" s="201">
        <v>23.612136494410731</v>
      </c>
      <c r="J71" s="202"/>
      <c r="K71" s="202"/>
      <c r="L71" s="202"/>
      <c r="M71" s="202"/>
      <c r="N71" s="202"/>
      <c r="O71" s="202"/>
      <c r="P71" s="202"/>
      <c r="Q71" s="202">
        <v>23.52848963188508</v>
      </c>
      <c r="R71" s="202"/>
      <c r="S71" s="202"/>
      <c r="T71" s="202"/>
      <c r="U71" s="202"/>
      <c r="V71" s="202"/>
      <c r="W71" s="202"/>
      <c r="X71" s="356"/>
      <c r="Y71" s="357">
        <v>24.378132355389504</v>
      </c>
      <c r="Z71" s="202"/>
      <c r="AA71" s="202"/>
      <c r="AB71" s="202"/>
      <c r="AC71" s="202"/>
      <c r="AD71" s="202"/>
      <c r="AE71" s="202"/>
      <c r="AF71" s="202"/>
      <c r="AG71" s="358">
        <v>25.405385566305871</v>
      </c>
      <c r="AH71" s="358"/>
      <c r="AI71" s="358"/>
      <c r="AJ71" s="358"/>
      <c r="AK71" s="358"/>
      <c r="AL71" s="358"/>
      <c r="AM71" s="358"/>
      <c r="AN71" s="358"/>
      <c r="AO71" s="240">
        <v>26.382318390254763</v>
      </c>
      <c r="AP71" s="240"/>
      <c r="AQ71" s="240"/>
      <c r="AR71" s="240"/>
      <c r="AS71" s="240"/>
      <c r="AT71" s="240"/>
      <c r="AU71" s="240"/>
      <c r="AV71" s="359"/>
      <c r="AW71" s="43"/>
      <c r="AX71" s="213">
        <f>'[1]試算A-2'!L7/10^4</f>
        <v>27.355929904887791</v>
      </c>
      <c r="AY71" s="214"/>
      <c r="AZ71" s="214"/>
      <c r="BA71" s="214"/>
      <c r="BB71" s="214"/>
      <c r="BC71" s="214"/>
      <c r="BD71" s="214"/>
      <c r="BE71" s="214"/>
      <c r="BF71" s="240">
        <f>'[1]試算A-2'!M7/10^4</f>
        <v>28.193757584226255</v>
      </c>
      <c r="BG71" s="240"/>
      <c r="BH71" s="240"/>
      <c r="BI71" s="240"/>
      <c r="BJ71" s="240"/>
      <c r="BK71" s="240"/>
      <c r="BL71" s="240"/>
      <c r="BM71" s="241"/>
    </row>
    <row r="72" spans="2:66" s="8" customFormat="1" ht="15" customHeight="1" x14ac:dyDescent="0.15">
      <c r="B72" s="197"/>
      <c r="C72" s="44"/>
      <c r="D72" s="242" t="s">
        <v>77</v>
      </c>
      <c r="E72" s="230" t="s">
        <v>22</v>
      </c>
      <c r="F72" s="230"/>
      <c r="G72" s="230"/>
      <c r="H72" s="231"/>
      <c r="I72" s="45"/>
      <c r="J72" s="234"/>
      <c r="K72" s="234"/>
      <c r="L72" s="234"/>
      <c r="M72" s="234"/>
      <c r="N72" s="234"/>
      <c r="O72" s="234"/>
      <c r="P72" s="46"/>
      <c r="Q72" s="47"/>
      <c r="R72" s="48" t="s">
        <v>78</v>
      </c>
      <c r="S72" s="235">
        <v>-7.4565621456284537E-2</v>
      </c>
      <c r="T72" s="235"/>
      <c r="U72" s="235"/>
      <c r="V72" s="235"/>
      <c r="W72" s="49" t="s">
        <v>79</v>
      </c>
      <c r="X72" s="45"/>
      <c r="Y72" s="50"/>
      <c r="Z72" s="48" t="s">
        <v>78</v>
      </c>
      <c r="AA72" s="235">
        <v>7.8328811873330961E-2</v>
      </c>
      <c r="AB72" s="235"/>
      <c r="AC72" s="235"/>
      <c r="AD72" s="235"/>
      <c r="AE72" s="49" t="s">
        <v>79</v>
      </c>
      <c r="AF72" s="46"/>
      <c r="AG72" s="51"/>
      <c r="AH72" s="48" t="s">
        <v>80</v>
      </c>
      <c r="AI72" s="235">
        <v>6.4441357026501889E-2</v>
      </c>
      <c r="AJ72" s="235"/>
      <c r="AK72" s="235"/>
      <c r="AL72" s="235"/>
      <c r="AM72" s="49" t="s">
        <v>79</v>
      </c>
      <c r="AN72" s="52"/>
      <c r="AO72" s="53"/>
      <c r="AP72" s="48" t="s">
        <v>80</v>
      </c>
      <c r="AQ72" s="235">
        <v>5.9667531781125938E-2</v>
      </c>
      <c r="AR72" s="235"/>
      <c r="AS72" s="235"/>
      <c r="AT72" s="235"/>
      <c r="AU72" s="49" t="s">
        <v>81</v>
      </c>
      <c r="AV72" s="54"/>
      <c r="AW72" s="55"/>
      <c r="AX72" s="56" t="s">
        <v>78</v>
      </c>
      <c r="AY72" s="235">
        <f>AX73/AO73-1</f>
        <v>5.7964935530419037E-2</v>
      </c>
      <c r="AZ72" s="235"/>
      <c r="BA72" s="235"/>
      <c r="BB72" s="235"/>
      <c r="BC72" s="235"/>
      <c r="BD72" s="235"/>
      <c r="BE72" s="52" t="s">
        <v>79</v>
      </c>
      <c r="BF72" s="51" t="s">
        <v>78</v>
      </c>
      <c r="BG72" s="235">
        <f>BF73/AX73-1</f>
        <v>4.3731719945541592E-2</v>
      </c>
      <c r="BH72" s="235"/>
      <c r="BI72" s="235"/>
      <c r="BJ72" s="235"/>
      <c r="BK72" s="235"/>
      <c r="BL72" s="235"/>
      <c r="BM72" s="57" t="s">
        <v>81</v>
      </c>
    </row>
    <row r="73" spans="2:66" s="8" customFormat="1" ht="31.5" customHeight="1" x14ac:dyDescent="0.15">
      <c r="B73" s="197"/>
      <c r="C73" s="58"/>
      <c r="D73" s="243"/>
      <c r="E73" s="199"/>
      <c r="F73" s="199"/>
      <c r="G73" s="199"/>
      <c r="H73" s="200"/>
      <c r="I73" s="247">
        <v>9.8686733365640436</v>
      </c>
      <c r="J73" s="245"/>
      <c r="K73" s="245"/>
      <c r="L73" s="245"/>
      <c r="M73" s="245"/>
      <c r="N73" s="245"/>
      <c r="O73" s="245"/>
      <c r="P73" s="245"/>
      <c r="Q73" s="248">
        <v>9.1328095762740809</v>
      </c>
      <c r="R73" s="249"/>
      <c r="S73" s="249"/>
      <c r="T73" s="249"/>
      <c r="U73" s="249"/>
      <c r="V73" s="249"/>
      <c r="W73" s="249"/>
      <c r="X73" s="249"/>
      <c r="Y73" s="250">
        <v>9.8481716994490096</v>
      </c>
      <c r="Z73" s="249"/>
      <c r="AA73" s="249"/>
      <c r="AB73" s="249"/>
      <c r="AC73" s="249"/>
      <c r="AD73" s="249"/>
      <c r="AE73" s="249"/>
      <c r="AF73" s="244"/>
      <c r="AG73" s="248">
        <v>10.482801247991494</v>
      </c>
      <c r="AH73" s="249"/>
      <c r="AI73" s="249"/>
      <c r="AJ73" s="249"/>
      <c r="AK73" s="249"/>
      <c r="AL73" s="249"/>
      <c r="AM73" s="249"/>
      <c r="AN73" s="244"/>
      <c r="AO73" s="248">
        <v>11.108284124611252</v>
      </c>
      <c r="AP73" s="249"/>
      <c r="AQ73" s="249"/>
      <c r="AR73" s="249"/>
      <c r="AS73" s="249"/>
      <c r="AT73" s="249"/>
      <c r="AU73" s="249"/>
      <c r="AV73" s="251"/>
      <c r="AW73" s="43"/>
      <c r="AX73" s="252">
        <f>'[1]試算A-2'!L10/10^4</f>
        <v>11.752175097747921</v>
      </c>
      <c r="AY73" s="245"/>
      <c r="AZ73" s="245"/>
      <c r="BA73" s="245"/>
      <c r="BB73" s="245"/>
      <c r="BC73" s="245"/>
      <c r="BD73" s="245"/>
      <c r="BE73" s="245"/>
      <c r="BF73" s="244">
        <f>'[1]試算A-2'!M10/10^4</f>
        <v>12.266117927873601</v>
      </c>
      <c r="BG73" s="245"/>
      <c r="BH73" s="245"/>
      <c r="BI73" s="245"/>
      <c r="BJ73" s="245"/>
      <c r="BK73" s="245"/>
      <c r="BL73" s="245"/>
      <c r="BM73" s="246"/>
    </row>
    <row r="74" spans="2:66" s="8" customFormat="1" ht="15" customHeight="1" x14ac:dyDescent="0.15">
      <c r="B74" s="197"/>
      <c r="C74" s="228" t="s">
        <v>82</v>
      </c>
      <c r="D74" s="230" t="s">
        <v>29</v>
      </c>
      <c r="E74" s="230"/>
      <c r="F74" s="230"/>
      <c r="G74" s="230"/>
      <c r="H74" s="231"/>
      <c r="I74" s="45"/>
      <c r="J74" s="234"/>
      <c r="K74" s="234"/>
      <c r="L74" s="234"/>
      <c r="M74" s="234"/>
      <c r="N74" s="234"/>
      <c r="O74" s="234"/>
      <c r="P74" s="46"/>
      <c r="Q74" s="47"/>
      <c r="R74" s="48" t="s">
        <v>78</v>
      </c>
      <c r="S74" s="235">
        <v>1.1169477068566636E-2</v>
      </c>
      <c r="T74" s="235"/>
      <c r="U74" s="235"/>
      <c r="V74" s="235"/>
      <c r="W74" s="49" t="s">
        <v>81</v>
      </c>
      <c r="X74" s="45"/>
      <c r="Y74" s="50"/>
      <c r="Z74" s="48" t="s">
        <v>80</v>
      </c>
      <c r="AA74" s="235">
        <v>1.387885573701686E-2</v>
      </c>
      <c r="AB74" s="235"/>
      <c r="AC74" s="235"/>
      <c r="AD74" s="235"/>
      <c r="AE74" s="49" t="s">
        <v>81</v>
      </c>
      <c r="AF74" s="46"/>
      <c r="AG74" s="51"/>
      <c r="AH74" s="48" t="s">
        <v>78</v>
      </c>
      <c r="AI74" s="235">
        <v>4.2844334053111499E-3</v>
      </c>
      <c r="AJ74" s="235"/>
      <c r="AK74" s="235"/>
      <c r="AL74" s="235"/>
      <c r="AM74" s="49" t="s">
        <v>81</v>
      </c>
      <c r="AN74" s="52"/>
      <c r="AO74" s="53"/>
      <c r="AP74" s="48" t="s">
        <v>80</v>
      </c>
      <c r="AQ74" s="235">
        <v>2.6571040344425478E-2</v>
      </c>
      <c r="AR74" s="235"/>
      <c r="AS74" s="235"/>
      <c r="AT74" s="235"/>
      <c r="AU74" s="49" t="s">
        <v>79</v>
      </c>
      <c r="AV74" s="54"/>
      <c r="AW74" s="55"/>
      <c r="AX74" s="56" t="s">
        <v>80</v>
      </c>
      <c r="AY74" s="235">
        <f>AX75/AO75-1</f>
        <v>1.3206020523727879E-2</v>
      </c>
      <c r="AZ74" s="235"/>
      <c r="BA74" s="235"/>
      <c r="BB74" s="235"/>
      <c r="BC74" s="235"/>
      <c r="BD74" s="235"/>
      <c r="BE74" s="52" t="s">
        <v>79</v>
      </c>
      <c r="BF74" s="51" t="s">
        <v>80</v>
      </c>
      <c r="BG74" s="235">
        <f>BF75/AX75-1</f>
        <v>1.5576284142228891E-2</v>
      </c>
      <c r="BH74" s="235"/>
      <c r="BI74" s="235"/>
      <c r="BJ74" s="235"/>
      <c r="BK74" s="235"/>
      <c r="BL74" s="235"/>
      <c r="BM74" s="57" t="s">
        <v>79</v>
      </c>
    </row>
    <row r="75" spans="2:66" s="8" customFormat="1" ht="30" customHeight="1" x14ac:dyDescent="0.15">
      <c r="B75" s="197"/>
      <c r="C75" s="229"/>
      <c r="D75" s="232"/>
      <c r="E75" s="232"/>
      <c r="F75" s="232"/>
      <c r="G75" s="232"/>
      <c r="H75" s="233"/>
      <c r="I75" s="247">
        <v>73.109660102000007</v>
      </c>
      <c r="J75" s="245"/>
      <c r="K75" s="245"/>
      <c r="L75" s="245"/>
      <c r="M75" s="245"/>
      <c r="N75" s="245"/>
      <c r="O75" s="245"/>
      <c r="P75" s="245"/>
      <c r="Q75" s="244">
        <v>73.926256773999995</v>
      </c>
      <c r="R75" s="245"/>
      <c r="S75" s="245"/>
      <c r="T75" s="245"/>
      <c r="U75" s="245"/>
      <c r="V75" s="245"/>
      <c r="W75" s="245"/>
      <c r="X75" s="248"/>
      <c r="Y75" s="255">
        <v>74.952268626944004</v>
      </c>
      <c r="Z75" s="245"/>
      <c r="AA75" s="245"/>
      <c r="AB75" s="245"/>
      <c r="AC75" s="245"/>
      <c r="AD75" s="245"/>
      <c r="AE75" s="245"/>
      <c r="AF75" s="245"/>
      <c r="AG75" s="244">
        <v>75.273396630453135</v>
      </c>
      <c r="AH75" s="245"/>
      <c r="AI75" s="245"/>
      <c r="AJ75" s="245"/>
      <c r="AK75" s="245"/>
      <c r="AL75" s="245"/>
      <c r="AM75" s="245"/>
      <c r="AN75" s="245"/>
      <c r="AO75" s="244">
        <v>77.273489089182846</v>
      </c>
      <c r="AP75" s="245"/>
      <c r="AQ75" s="245"/>
      <c r="AR75" s="245"/>
      <c r="AS75" s="245"/>
      <c r="AT75" s="245"/>
      <c r="AU75" s="245"/>
      <c r="AV75" s="259"/>
      <c r="AW75" s="43"/>
      <c r="AX75" s="252">
        <f>SUM(AX77,AX79,AX81)</f>
        <v>78.293964372034665</v>
      </c>
      <c r="AY75" s="245"/>
      <c r="AZ75" s="245"/>
      <c r="BA75" s="245"/>
      <c r="BB75" s="245"/>
      <c r="BC75" s="245"/>
      <c r="BD75" s="245"/>
      <c r="BE75" s="245"/>
      <c r="BF75" s="244">
        <f>SUM(BF77,BF79,BF81)</f>
        <v>79.513493407715018</v>
      </c>
      <c r="BG75" s="245"/>
      <c r="BH75" s="245"/>
      <c r="BI75" s="245"/>
      <c r="BJ75" s="245"/>
      <c r="BK75" s="245"/>
      <c r="BL75" s="245"/>
      <c r="BM75" s="246"/>
    </row>
    <row r="76" spans="2:66" s="8" customFormat="1" ht="15" customHeight="1" x14ac:dyDescent="0.15">
      <c r="B76" s="197"/>
      <c r="C76" s="253"/>
      <c r="D76" s="242" t="s">
        <v>83</v>
      </c>
      <c r="E76" s="236" t="s">
        <v>84</v>
      </c>
      <c r="F76" s="236"/>
      <c r="G76" s="236"/>
      <c r="H76" s="237"/>
      <c r="I76" s="45"/>
      <c r="J76" s="234"/>
      <c r="K76" s="234"/>
      <c r="L76" s="234"/>
      <c r="M76" s="234"/>
      <c r="N76" s="234"/>
      <c r="O76" s="234"/>
      <c r="P76" s="46"/>
      <c r="Q76" s="47"/>
      <c r="R76" s="48" t="s">
        <v>80</v>
      </c>
      <c r="S76" s="235">
        <v>1.5627880452120158E-2</v>
      </c>
      <c r="T76" s="235"/>
      <c r="U76" s="235"/>
      <c r="V76" s="235"/>
      <c r="W76" s="49" t="s">
        <v>81</v>
      </c>
      <c r="X76" s="45"/>
      <c r="Y76" s="50"/>
      <c r="Z76" s="48" t="s">
        <v>80</v>
      </c>
      <c r="AA76" s="235">
        <v>2.1449570436287368E-2</v>
      </c>
      <c r="AB76" s="235"/>
      <c r="AC76" s="235"/>
      <c r="AD76" s="235"/>
      <c r="AE76" s="49" t="s">
        <v>79</v>
      </c>
      <c r="AF76" s="46"/>
      <c r="AG76" s="51"/>
      <c r="AH76" s="48" t="s">
        <v>78</v>
      </c>
      <c r="AI76" s="235">
        <v>2.6060724812455804E-2</v>
      </c>
      <c r="AJ76" s="235"/>
      <c r="AK76" s="235"/>
      <c r="AL76" s="235"/>
      <c r="AM76" s="49" t="s">
        <v>81</v>
      </c>
      <c r="AN76" s="52"/>
      <c r="AO76" s="53"/>
      <c r="AP76" s="48" t="s">
        <v>80</v>
      </c>
      <c r="AQ76" s="235">
        <v>4.426692645237118E-2</v>
      </c>
      <c r="AR76" s="235"/>
      <c r="AS76" s="235"/>
      <c r="AT76" s="235"/>
      <c r="AU76" s="49" t="s">
        <v>79</v>
      </c>
      <c r="AV76" s="54"/>
      <c r="AW76" s="55"/>
      <c r="AX76" s="56" t="s">
        <v>80</v>
      </c>
      <c r="AY76" s="235">
        <f>AX77/AO77-1</f>
        <v>2.2509176200783632E-2</v>
      </c>
      <c r="AZ76" s="235"/>
      <c r="BA76" s="235"/>
      <c r="BB76" s="235"/>
      <c r="BC76" s="235"/>
      <c r="BD76" s="235"/>
      <c r="BE76" s="52" t="s">
        <v>79</v>
      </c>
      <c r="BF76" s="51" t="s">
        <v>80</v>
      </c>
      <c r="BG76" s="235">
        <f>BF77/AX77-1</f>
        <v>2.2013666698247558E-2</v>
      </c>
      <c r="BH76" s="235"/>
      <c r="BI76" s="235"/>
      <c r="BJ76" s="235"/>
      <c r="BK76" s="235"/>
      <c r="BL76" s="235"/>
      <c r="BM76" s="57" t="s">
        <v>79</v>
      </c>
    </row>
    <row r="77" spans="2:66" s="8" customFormat="1" ht="30" customHeight="1" x14ac:dyDescent="0.15">
      <c r="B77" s="197"/>
      <c r="C77" s="253"/>
      <c r="D77" s="243"/>
      <c r="E77" s="238"/>
      <c r="F77" s="238"/>
      <c r="G77" s="238"/>
      <c r="H77" s="239"/>
      <c r="I77" s="201">
        <v>31.973800000000001</v>
      </c>
      <c r="J77" s="202"/>
      <c r="K77" s="202"/>
      <c r="L77" s="202"/>
      <c r="M77" s="202"/>
      <c r="N77" s="202"/>
      <c r="O77" s="202"/>
      <c r="P77" s="202"/>
      <c r="Q77" s="245">
        <v>32.473482724</v>
      </c>
      <c r="R77" s="245"/>
      <c r="S77" s="245"/>
      <c r="T77" s="245"/>
      <c r="U77" s="245"/>
      <c r="V77" s="245"/>
      <c r="W77" s="245"/>
      <c r="X77" s="248"/>
      <c r="Y77" s="255">
        <v>33.170024978999997</v>
      </c>
      <c r="Z77" s="245"/>
      <c r="AA77" s="245"/>
      <c r="AB77" s="245"/>
      <c r="AC77" s="245"/>
      <c r="AD77" s="245"/>
      <c r="AE77" s="245"/>
      <c r="AF77" s="245"/>
      <c r="AG77" s="256">
        <v>34.034459871999999</v>
      </c>
      <c r="AH77" s="256"/>
      <c r="AI77" s="256"/>
      <c r="AJ77" s="256"/>
      <c r="AK77" s="256"/>
      <c r="AL77" s="256"/>
      <c r="AM77" s="256"/>
      <c r="AN77" s="256"/>
      <c r="AO77" s="202">
        <v>35.541060804000004</v>
      </c>
      <c r="AP77" s="202"/>
      <c r="AQ77" s="202"/>
      <c r="AR77" s="202"/>
      <c r="AS77" s="202"/>
      <c r="AT77" s="202"/>
      <c r="AU77" s="202"/>
      <c r="AV77" s="257"/>
      <c r="AW77" s="60"/>
      <c r="AX77" s="258">
        <f>'[1]試算A-2'!L12/10^4</f>
        <v>36.341060804000001</v>
      </c>
      <c r="AY77" s="202"/>
      <c r="AZ77" s="202"/>
      <c r="BA77" s="202"/>
      <c r="BB77" s="202"/>
      <c r="BC77" s="202"/>
      <c r="BD77" s="202"/>
      <c r="BE77" s="202"/>
      <c r="BF77" s="245">
        <f>'[1]試算A-2'!M12/10^4</f>
        <v>37.141060804000006</v>
      </c>
      <c r="BG77" s="245"/>
      <c r="BH77" s="245"/>
      <c r="BI77" s="245"/>
      <c r="BJ77" s="245"/>
      <c r="BK77" s="245"/>
      <c r="BL77" s="245"/>
      <c r="BM77" s="246"/>
    </row>
    <row r="78" spans="2:66" s="8" customFormat="1" ht="15" customHeight="1" x14ac:dyDescent="0.15">
      <c r="B78" s="197"/>
      <c r="C78" s="253"/>
      <c r="D78" s="242" t="s">
        <v>85</v>
      </c>
      <c r="E78" s="236" t="s">
        <v>86</v>
      </c>
      <c r="F78" s="236"/>
      <c r="G78" s="236"/>
      <c r="H78" s="237"/>
      <c r="I78" s="45"/>
      <c r="J78" s="234"/>
      <c r="K78" s="234"/>
      <c r="L78" s="234"/>
      <c r="M78" s="234"/>
      <c r="N78" s="234"/>
      <c r="O78" s="234"/>
      <c r="P78" s="46"/>
      <c r="Q78" s="47"/>
      <c r="R78" s="48" t="s">
        <v>78</v>
      </c>
      <c r="S78" s="235">
        <v>1.8725266671029361E-2</v>
      </c>
      <c r="T78" s="235"/>
      <c r="U78" s="235"/>
      <c r="V78" s="235"/>
      <c r="W78" s="49" t="s">
        <v>79</v>
      </c>
      <c r="X78" s="45"/>
      <c r="Y78" s="50"/>
      <c r="Z78" s="48" t="s">
        <v>80</v>
      </c>
      <c r="AA78" s="235">
        <v>-2.4290960354132474E-2</v>
      </c>
      <c r="AB78" s="235"/>
      <c r="AC78" s="235"/>
      <c r="AD78" s="235"/>
      <c r="AE78" s="49" t="s">
        <v>81</v>
      </c>
      <c r="AF78" s="46"/>
      <c r="AG78" s="51"/>
      <c r="AH78" s="48" t="s">
        <v>80</v>
      </c>
      <c r="AI78" s="235">
        <v>1.2792152215419073E-2</v>
      </c>
      <c r="AJ78" s="235"/>
      <c r="AK78" s="235"/>
      <c r="AL78" s="235"/>
      <c r="AM78" s="49" t="s">
        <v>79</v>
      </c>
      <c r="AN78" s="52"/>
      <c r="AO78" s="53"/>
      <c r="AP78" s="48" t="s">
        <v>80</v>
      </c>
      <c r="AQ78" s="235">
        <v>2.5924216520512466E-2</v>
      </c>
      <c r="AR78" s="235"/>
      <c r="AS78" s="235"/>
      <c r="AT78" s="235"/>
      <c r="AU78" s="49" t="s">
        <v>79</v>
      </c>
      <c r="AV78" s="54"/>
      <c r="AW78" s="55"/>
      <c r="AX78" s="56" t="s">
        <v>80</v>
      </c>
      <c r="AY78" s="235">
        <f>AX79/AO79-1</f>
        <v>1.0000000000000009E-2</v>
      </c>
      <c r="AZ78" s="235"/>
      <c r="BA78" s="235"/>
      <c r="BB78" s="235"/>
      <c r="BC78" s="235"/>
      <c r="BD78" s="235"/>
      <c r="BE78" s="52" t="s">
        <v>79</v>
      </c>
      <c r="BF78" s="51" t="s">
        <v>80</v>
      </c>
      <c r="BG78" s="235">
        <f>BF79/AX79-1</f>
        <v>9.9999999999997868E-3</v>
      </c>
      <c r="BH78" s="235"/>
      <c r="BI78" s="235"/>
      <c r="BJ78" s="235"/>
      <c r="BK78" s="235"/>
      <c r="BL78" s="235"/>
      <c r="BM78" s="57" t="s">
        <v>79</v>
      </c>
    </row>
    <row r="79" spans="2:66" s="8" customFormat="1" ht="30" customHeight="1" x14ac:dyDescent="0.15">
      <c r="B79" s="197"/>
      <c r="C79" s="253"/>
      <c r="D79" s="263"/>
      <c r="E79" s="238"/>
      <c r="F79" s="238"/>
      <c r="G79" s="238"/>
      <c r="H79" s="239"/>
      <c r="I79" s="201">
        <v>15.281000000000001</v>
      </c>
      <c r="J79" s="202"/>
      <c r="K79" s="202"/>
      <c r="L79" s="202"/>
      <c r="M79" s="202"/>
      <c r="N79" s="202"/>
      <c r="O79" s="202"/>
      <c r="P79" s="202"/>
      <c r="Q79" s="245">
        <v>15.567140799999999</v>
      </c>
      <c r="R79" s="245"/>
      <c r="S79" s="245"/>
      <c r="T79" s="245"/>
      <c r="U79" s="245"/>
      <c r="V79" s="245"/>
      <c r="W79" s="245"/>
      <c r="X79" s="248"/>
      <c r="Y79" s="255">
        <v>15.189</v>
      </c>
      <c r="Z79" s="245"/>
      <c r="AA79" s="245"/>
      <c r="AB79" s="245"/>
      <c r="AC79" s="245"/>
      <c r="AD79" s="245"/>
      <c r="AE79" s="245"/>
      <c r="AF79" s="245"/>
      <c r="AG79" s="245">
        <v>15.3833</v>
      </c>
      <c r="AH79" s="245"/>
      <c r="AI79" s="245"/>
      <c r="AJ79" s="245"/>
      <c r="AK79" s="245"/>
      <c r="AL79" s="245"/>
      <c r="AM79" s="245"/>
      <c r="AN79" s="245"/>
      <c r="AO79" s="202">
        <v>15.7821</v>
      </c>
      <c r="AP79" s="202"/>
      <c r="AQ79" s="202"/>
      <c r="AR79" s="202"/>
      <c r="AS79" s="202"/>
      <c r="AT79" s="202"/>
      <c r="AU79" s="202"/>
      <c r="AV79" s="257"/>
      <c r="AW79" s="60"/>
      <c r="AX79" s="258">
        <f>'[1]試算A-2'!L16/10^4</f>
        <v>15.939921</v>
      </c>
      <c r="AY79" s="202"/>
      <c r="AZ79" s="202"/>
      <c r="BA79" s="202"/>
      <c r="BB79" s="202"/>
      <c r="BC79" s="202"/>
      <c r="BD79" s="202"/>
      <c r="BE79" s="202"/>
      <c r="BF79" s="245">
        <f>'[1]試算A-2'!M16/10^4</f>
        <v>16.099320209999998</v>
      </c>
      <c r="BG79" s="245"/>
      <c r="BH79" s="245"/>
      <c r="BI79" s="245"/>
      <c r="BJ79" s="245"/>
      <c r="BK79" s="245"/>
      <c r="BL79" s="245"/>
      <c r="BM79" s="246"/>
    </row>
    <row r="80" spans="2:66" s="8" customFormat="1" ht="15" customHeight="1" x14ac:dyDescent="0.15">
      <c r="B80" s="197"/>
      <c r="C80" s="253"/>
      <c r="D80" s="242" t="s">
        <v>87</v>
      </c>
      <c r="E80" s="236" t="s">
        <v>88</v>
      </c>
      <c r="F80" s="236"/>
      <c r="G80" s="236"/>
      <c r="H80" s="237"/>
      <c r="I80" s="45"/>
      <c r="J80" s="234"/>
      <c r="K80" s="234"/>
      <c r="L80" s="234"/>
      <c r="M80" s="234"/>
      <c r="N80" s="234"/>
      <c r="O80" s="234"/>
      <c r="P80" s="46"/>
      <c r="Q80" s="47"/>
      <c r="R80" s="48" t="s">
        <v>80</v>
      </c>
      <c r="S80" s="235">
        <v>1.1902268230652435E-3</v>
      </c>
      <c r="T80" s="235"/>
      <c r="U80" s="235"/>
      <c r="V80" s="235"/>
      <c r="W80" s="49" t="s">
        <v>79</v>
      </c>
      <c r="X80" s="45"/>
      <c r="Y80" s="50"/>
      <c r="Z80" s="48" t="s">
        <v>80</v>
      </c>
      <c r="AA80" s="235">
        <v>2.7336028101379473E-2</v>
      </c>
      <c r="AB80" s="235"/>
      <c r="AC80" s="235"/>
      <c r="AD80" s="235"/>
      <c r="AE80" s="49" t="s">
        <v>81</v>
      </c>
      <c r="AF80" s="46"/>
      <c r="AG80" s="51"/>
      <c r="AH80" s="48" t="s">
        <v>80</v>
      </c>
      <c r="AI80" s="235">
        <v>-2.7736627365044897E-2</v>
      </c>
      <c r="AJ80" s="235"/>
      <c r="AK80" s="235"/>
      <c r="AL80" s="235"/>
      <c r="AM80" s="49" t="s">
        <v>79</v>
      </c>
      <c r="AN80" s="52"/>
      <c r="AO80" s="53"/>
      <c r="AP80" s="48" t="s">
        <v>78</v>
      </c>
      <c r="AQ80" s="235">
        <v>3.6623165623159704E-3</v>
      </c>
      <c r="AR80" s="235"/>
      <c r="AS80" s="235"/>
      <c r="AT80" s="235"/>
      <c r="AU80" s="49" t="s">
        <v>81</v>
      </c>
      <c r="AV80" s="54"/>
      <c r="AW80" s="55"/>
      <c r="AX80" s="56" t="s">
        <v>78</v>
      </c>
      <c r="AY80" s="235">
        <f>AX81/AO81-1</f>
        <v>2.4143926875714872E-3</v>
      </c>
      <c r="AZ80" s="235"/>
      <c r="BA80" s="235"/>
      <c r="BB80" s="235"/>
      <c r="BC80" s="235"/>
      <c r="BD80" s="235"/>
      <c r="BE80" s="52" t="s">
        <v>79</v>
      </c>
      <c r="BF80" s="51" t="s">
        <v>80</v>
      </c>
      <c r="BG80" s="235">
        <f>BF81/AX81-1</f>
        <v>1.0000000000000009E-2</v>
      </c>
      <c r="BH80" s="235"/>
      <c r="BI80" s="235"/>
      <c r="BJ80" s="235"/>
      <c r="BK80" s="235"/>
      <c r="BL80" s="235"/>
      <c r="BM80" s="57" t="s">
        <v>81</v>
      </c>
    </row>
    <row r="81" spans="2:68" s="8" customFormat="1" ht="30" customHeight="1" thickBot="1" x14ac:dyDescent="0.2">
      <c r="B81" s="197"/>
      <c r="C81" s="254"/>
      <c r="D81" s="260"/>
      <c r="E81" s="261"/>
      <c r="F81" s="261"/>
      <c r="G81" s="261"/>
      <c r="H81" s="262"/>
      <c r="I81" s="264">
        <v>25.854860102</v>
      </c>
      <c r="J81" s="265"/>
      <c r="K81" s="265"/>
      <c r="L81" s="265"/>
      <c r="M81" s="265"/>
      <c r="N81" s="265"/>
      <c r="O81" s="265"/>
      <c r="P81" s="265"/>
      <c r="Q81" s="266">
        <v>25.885633249999998</v>
      </c>
      <c r="R81" s="266"/>
      <c r="S81" s="266"/>
      <c r="T81" s="266"/>
      <c r="U81" s="266"/>
      <c r="V81" s="266"/>
      <c r="W81" s="266"/>
      <c r="X81" s="267"/>
      <c r="Y81" s="268">
        <v>26.593243647944</v>
      </c>
      <c r="Z81" s="266"/>
      <c r="AA81" s="266"/>
      <c r="AB81" s="266"/>
      <c r="AC81" s="266"/>
      <c r="AD81" s="266"/>
      <c r="AE81" s="266"/>
      <c r="AF81" s="266"/>
      <c r="AG81" s="266">
        <v>25.85563675845313</v>
      </c>
      <c r="AH81" s="266"/>
      <c r="AI81" s="266"/>
      <c r="AJ81" s="266"/>
      <c r="AK81" s="266"/>
      <c r="AL81" s="266"/>
      <c r="AM81" s="266"/>
      <c r="AN81" s="266"/>
      <c r="AO81" s="269">
        <v>25.950328285182838</v>
      </c>
      <c r="AP81" s="269"/>
      <c r="AQ81" s="269"/>
      <c r="AR81" s="269"/>
      <c r="AS81" s="269"/>
      <c r="AT81" s="269"/>
      <c r="AU81" s="269"/>
      <c r="AV81" s="270"/>
      <c r="AW81" s="61"/>
      <c r="AX81" s="271">
        <f>'[1]試算A-2'!L17/10^4</f>
        <v>26.012982568034666</v>
      </c>
      <c r="AY81" s="269"/>
      <c r="AZ81" s="269"/>
      <c r="BA81" s="269"/>
      <c r="BB81" s="269"/>
      <c r="BC81" s="269"/>
      <c r="BD81" s="269"/>
      <c r="BE81" s="269"/>
      <c r="BF81" s="256">
        <f>'[1]試算A-2'!M17/10^4</f>
        <v>26.27311239371501</v>
      </c>
      <c r="BG81" s="256"/>
      <c r="BH81" s="256"/>
      <c r="BI81" s="256"/>
      <c r="BJ81" s="256"/>
      <c r="BK81" s="256"/>
      <c r="BL81" s="256"/>
      <c r="BM81" s="272"/>
    </row>
    <row r="82" spans="2:68" s="8" customFormat="1" ht="35.1" customHeight="1" thickTop="1" thickBot="1" x14ac:dyDescent="0.2">
      <c r="B82" s="198"/>
      <c r="C82" s="62" t="s">
        <v>89</v>
      </c>
      <c r="D82" s="288" t="s">
        <v>38</v>
      </c>
      <c r="E82" s="289"/>
      <c r="F82" s="289"/>
      <c r="G82" s="289"/>
      <c r="H82" s="290"/>
      <c r="I82" s="291">
        <v>96.721796596410741</v>
      </c>
      <c r="J82" s="292"/>
      <c r="K82" s="292"/>
      <c r="L82" s="292"/>
      <c r="M82" s="292"/>
      <c r="N82" s="292"/>
      <c r="O82" s="292"/>
      <c r="P82" s="292"/>
      <c r="Q82" s="291">
        <v>97.454746405885075</v>
      </c>
      <c r="R82" s="292"/>
      <c r="S82" s="292"/>
      <c r="T82" s="292"/>
      <c r="U82" s="292"/>
      <c r="V82" s="292"/>
      <c r="W82" s="292"/>
      <c r="X82" s="293"/>
      <c r="Y82" s="294">
        <v>99.330400982333515</v>
      </c>
      <c r="Z82" s="295"/>
      <c r="AA82" s="295"/>
      <c r="AB82" s="295"/>
      <c r="AC82" s="295"/>
      <c r="AD82" s="295"/>
      <c r="AE82" s="295"/>
      <c r="AF82" s="295"/>
      <c r="AG82" s="296">
        <v>100.678782196759</v>
      </c>
      <c r="AH82" s="295"/>
      <c r="AI82" s="295"/>
      <c r="AJ82" s="295"/>
      <c r="AK82" s="295"/>
      <c r="AL82" s="295"/>
      <c r="AM82" s="295"/>
      <c r="AN82" s="295"/>
      <c r="AO82" s="297">
        <v>103.65580747943761</v>
      </c>
      <c r="AP82" s="297"/>
      <c r="AQ82" s="297"/>
      <c r="AR82" s="297"/>
      <c r="AS82" s="297"/>
      <c r="AT82" s="297"/>
      <c r="AU82" s="297"/>
      <c r="AV82" s="298"/>
      <c r="AW82" s="63"/>
      <c r="AX82" s="273">
        <f>SUM(AX71,AX75)</f>
        <v>105.64989427692245</v>
      </c>
      <c r="AY82" s="274"/>
      <c r="AZ82" s="274"/>
      <c r="BA82" s="274"/>
      <c r="BB82" s="274"/>
      <c r="BC82" s="274"/>
      <c r="BD82" s="274"/>
      <c r="BE82" s="274"/>
      <c r="BF82" s="274">
        <f>SUM(BF71,BF75)</f>
        <v>107.70725099194127</v>
      </c>
      <c r="BG82" s="274"/>
      <c r="BH82" s="274"/>
      <c r="BI82" s="274"/>
      <c r="BJ82" s="274"/>
      <c r="BK82" s="274"/>
      <c r="BL82" s="274"/>
      <c r="BM82" s="275"/>
    </row>
    <row r="83" spans="2:68" s="8" customFormat="1" ht="9.9499999999999993" customHeight="1" thickBot="1" x14ac:dyDescent="0.2">
      <c r="B83" s="64"/>
      <c r="C83" s="64"/>
      <c r="D83" s="65"/>
      <c r="E83" s="65"/>
      <c r="F83" s="65"/>
      <c r="G83" s="65"/>
      <c r="H83" s="65"/>
      <c r="I83" s="66"/>
      <c r="J83" s="66"/>
      <c r="K83" s="66"/>
      <c r="L83" s="66"/>
      <c r="M83" s="66"/>
      <c r="N83" s="66"/>
      <c r="O83" s="67"/>
      <c r="P83" s="67"/>
      <c r="Q83" s="66"/>
      <c r="R83" s="66"/>
      <c r="S83" s="66"/>
      <c r="T83" s="66"/>
      <c r="U83" s="66"/>
      <c r="V83" s="66"/>
      <c r="W83" s="67"/>
      <c r="X83" s="67"/>
      <c r="Y83" s="68"/>
      <c r="Z83" s="68"/>
      <c r="AA83" s="68"/>
      <c r="AB83" s="68"/>
      <c r="AC83" s="68"/>
      <c r="AD83" s="68"/>
      <c r="AE83" s="69"/>
      <c r="AF83" s="69"/>
      <c r="AG83" s="69"/>
      <c r="AH83" s="69"/>
      <c r="AI83" s="69"/>
      <c r="AJ83" s="69"/>
      <c r="AK83" s="69"/>
      <c r="AL83" s="69"/>
      <c r="AM83" s="69"/>
      <c r="AN83" s="27"/>
      <c r="AO83" s="68"/>
      <c r="AP83" s="68"/>
      <c r="AQ83" s="68"/>
      <c r="AR83" s="68"/>
      <c r="AS83" s="68"/>
      <c r="AT83" s="68"/>
      <c r="AU83" s="69"/>
      <c r="AV83" s="69"/>
      <c r="AW83" s="27"/>
      <c r="AX83" s="66"/>
      <c r="AY83" s="66"/>
      <c r="AZ83" s="66"/>
      <c r="BA83" s="66"/>
      <c r="BB83" s="66"/>
      <c r="BC83" s="66"/>
      <c r="BD83" s="67"/>
      <c r="BE83" s="67"/>
      <c r="BF83" s="66"/>
      <c r="BG83" s="66"/>
      <c r="BH83" s="66"/>
      <c r="BI83" s="66"/>
      <c r="BJ83" s="66"/>
      <c r="BK83" s="66"/>
      <c r="BL83" s="67"/>
      <c r="BM83" s="67"/>
    </row>
    <row r="84" spans="2:68" s="20" customFormat="1" ht="35.1" customHeight="1" thickTop="1" x14ac:dyDescent="0.15">
      <c r="B84" s="276" t="s">
        <v>39</v>
      </c>
      <c r="C84" s="70" t="s">
        <v>90</v>
      </c>
      <c r="D84" s="277" t="s">
        <v>41</v>
      </c>
      <c r="E84" s="277"/>
      <c r="F84" s="277"/>
      <c r="G84" s="277"/>
      <c r="H84" s="278"/>
      <c r="I84" s="279">
        <v>57.603999999999999</v>
      </c>
      <c r="J84" s="280"/>
      <c r="K84" s="280"/>
      <c r="L84" s="280"/>
      <c r="M84" s="280"/>
      <c r="N84" s="280"/>
      <c r="O84" s="280"/>
      <c r="P84" s="280"/>
      <c r="Q84" s="280">
        <v>57.712000000000003</v>
      </c>
      <c r="R84" s="280"/>
      <c r="S84" s="280"/>
      <c r="T84" s="280"/>
      <c r="U84" s="280"/>
      <c r="V84" s="280"/>
      <c r="W84" s="280"/>
      <c r="X84" s="281"/>
      <c r="Y84" s="282">
        <v>58.602343149999996</v>
      </c>
      <c r="Z84" s="283"/>
      <c r="AA84" s="283"/>
      <c r="AB84" s="283"/>
      <c r="AC84" s="283"/>
      <c r="AD84" s="283"/>
      <c r="AE84" s="283"/>
      <c r="AF84" s="283"/>
      <c r="AG84" s="283">
        <v>60.77529504062678</v>
      </c>
      <c r="AH84" s="283"/>
      <c r="AI84" s="283"/>
      <c r="AJ84" s="283"/>
      <c r="AK84" s="283"/>
      <c r="AL84" s="283"/>
      <c r="AM84" s="283"/>
      <c r="AN84" s="283"/>
      <c r="AO84" s="284">
        <v>63.91580373212927</v>
      </c>
      <c r="AP84" s="284"/>
      <c r="AQ84" s="284"/>
      <c r="AR84" s="284"/>
      <c r="AS84" s="284"/>
      <c r="AT84" s="284"/>
      <c r="AU84" s="284"/>
      <c r="AV84" s="285"/>
      <c r="AW84" s="71"/>
      <c r="AX84" s="286">
        <f>'[1]試算A-2'!L25/10^4</f>
        <v>64.972549796794638</v>
      </c>
      <c r="AY84" s="287"/>
      <c r="AZ84" s="287"/>
      <c r="BA84" s="287"/>
      <c r="BB84" s="287"/>
      <c r="BC84" s="287"/>
      <c r="BD84" s="287"/>
      <c r="BE84" s="287"/>
      <c r="BF84" s="287">
        <f>'[1]試算A-2'!M25/10^4</f>
        <v>66.066302224303215</v>
      </c>
      <c r="BG84" s="287"/>
      <c r="BH84" s="287"/>
      <c r="BI84" s="287"/>
      <c r="BJ84" s="287"/>
      <c r="BK84" s="287"/>
      <c r="BL84" s="287"/>
      <c r="BM84" s="299"/>
    </row>
    <row r="85" spans="2:68" s="8" customFormat="1" ht="35.1" customHeight="1" thickBot="1" x14ac:dyDescent="0.2">
      <c r="B85" s="276"/>
      <c r="C85" s="72" t="s">
        <v>91</v>
      </c>
      <c r="D85" s="230" t="s">
        <v>43</v>
      </c>
      <c r="E85" s="230"/>
      <c r="F85" s="230"/>
      <c r="G85" s="230"/>
      <c r="H85" s="231"/>
      <c r="I85" s="300">
        <v>4.685841054</v>
      </c>
      <c r="J85" s="301"/>
      <c r="K85" s="301"/>
      <c r="L85" s="301"/>
      <c r="M85" s="301"/>
      <c r="N85" s="301"/>
      <c r="O85" s="301"/>
      <c r="P85" s="301"/>
      <c r="Q85" s="302">
        <v>5.3729094100000001</v>
      </c>
      <c r="R85" s="302"/>
      <c r="S85" s="302"/>
      <c r="T85" s="302"/>
      <c r="U85" s="302"/>
      <c r="V85" s="302"/>
      <c r="W85" s="302"/>
      <c r="X85" s="303"/>
      <c r="Y85" s="304">
        <v>4.4577136560280008</v>
      </c>
      <c r="Z85" s="302"/>
      <c r="AA85" s="302"/>
      <c r="AB85" s="302"/>
      <c r="AC85" s="302"/>
      <c r="AD85" s="302"/>
      <c r="AE85" s="302"/>
      <c r="AF85" s="302"/>
      <c r="AG85" s="302">
        <v>4.4503722740220004</v>
      </c>
      <c r="AH85" s="302"/>
      <c r="AI85" s="302"/>
      <c r="AJ85" s="302"/>
      <c r="AK85" s="302"/>
      <c r="AL85" s="302"/>
      <c r="AM85" s="302"/>
      <c r="AN85" s="302"/>
      <c r="AO85" s="301">
        <v>4.442579681493001</v>
      </c>
      <c r="AP85" s="301"/>
      <c r="AQ85" s="301"/>
      <c r="AR85" s="301"/>
      <c r="AS85" s="301"/>
      <c r="AT85" s="301"/>
      <c r="AU85" s="301"/>
      <c r="AV85" s="305"/>
      <c r="AW85" s="60"/>
      <c r="AX85" s="306">
        <f>'[1]試算A-2'!L26/10^4</f>
        <v>4.4344998407020011</v>
      </c>
      <c r="AY85" s="301"/>
      <c r="AZ85" s="301"/>
      <c r="BA85" s="301"/>
      <c r="BB85" s="301"/>
      <c r="BC85" s="301"/>
      <c r="BD85" s="301"/>
      <c r="BE85" s="301"/>
      <c r="BF85" s="302">
        <f>'[1]試算A-2'!M26/10^4</f>
        <v>4.4129064009810008</v>
      </c>
      <c r="BG85" s="302"/>
      <c r="BH85" s="302"/>
      <c r="BI85" s="302"/>
      <c r="BJ85" s="302"/>
      <c r="BK85" s="302"/>
      <c r="BL85" s="302"/>
      <c r="BM85" s="307"/>
    </row>
    <row r="86" spans="2:68" s="20" customFormat="1" ht="35.1" customHeight="1" thickTop="1" thickBot="1" x14ac:dyDescent="0.2">
      <c r="B86" s="276"/>
      <c r="C86" s="62" t="s">
        <v>92</v>
      </c>
      <c r="D86" s="322" t="s">
        <v>38</v>
      </c>
      <c r="E86" s="322"/>
      <c r="F86" s="322"/>
      <c r="G86" s="322"/>
      <c r="H86" s="323"/>
      <c r="I86" s="291">
        <v>62.289841054</v>
      </c>
      <c r="J86" s="292"/>
      <c r="K86" s="292"/>
      <c r="L86" s="292"/>
      <c r="M86" s="292"/>
      <c r="N86" s="292"/>
      <c r="O86" s="292"/>
      <c r="P86" s="292"/>
      <c r="Q86" s="292">
        <v>63.084909410000002</v>
      </c>
      <c r="R86" s="292"/>
      <c r="S86" s="292"/>
      <c r="T86" s="292"/>
      <c r="U86" s="292"/>
      <c r="V86" s="292"/>
      <c r="W86" s="292"/>
      <c r="X86" s="293"/>
      <c r="Y86" s="294">
        <v>63.060056806027994</v>
      </c>
      <c r="Z86" s="295"/>
      <c r="AA86" s="295"/>
      <c r="AB86" s="295"/>
      <c r="AC86" s="295"/>
      <c r="AD86" s="295"/>
      <c r="AE86" s="295"/>
      <c r="AF86" s="295"/>
      <c r="AG86" s="296">
        <v>65.225667314648774</v>
      </c>
      <c r="AH86" s="295"/>
      <c r="AI86" s="295"/>
      <c r="AJ86" s="295"/>
      <c r="AK86" s="295"/>
      <c r="AL86" s="295"/>
      <c r="AM86" s="295"/>
      <c r="AN86" s="295"/>
      <c r="AO86" s="297">
        <v>68.358383413622278</v>
      </c>
      <c r="AP86" s="297"/>
      <c r="AQ86" s="297"/>
      <c r="AR86" s="297"/>
      <c r="AS86" s="297"/>
      <c r="AT86" s="297"/>
      <c r="AU86" s="297"/>
      <c r="AV86" s="298"/>
      <c r="AW86" s="63"/>
      <c r="AX86" s="273">
        <f>SUM(AX84,AX85)</f>
        <v>69.407049637496641</v>
      </c>
      <c r="AY86" s="274"/>
      <c r="AZ86" s="274"/>
      <c r="BA86" s="274"/>
      <c r="BB86" s="274"/>
      <c r="BC86" s="274"/>
      <c r="BD86" s="274"/>
      <c r="BE86" s="274"/>
      <c r="BF86" s="308">
        <f>SUM(BF84,BF85)</f>
        <v>70.479208625284215</v>
      </c>
      <c r="BG86" s="274"/>
      <c r="BH86" s="274"/>
      <c r="BI86" s="274"/>
      <c r="BJ86" s="274"/>
      <c r="BK86" s="274"/>
      <c r="BL86" s="274"/>
      <c r="BM86" s="275"/>
    </row>
    <row r="87" spans="2:68" s="8" customFormat="1" ht="9.9499999999999993" customHeight="1" thickBot="1" x14ac:dyDescent="0.2">
      <c r="B87" s="64"/>
      <c r="C87" s="64"/>
      <c r="D87" s="65"/>
      <c r="E87" s="65"/>
      <c r="F87" s="65"/>
      <c r="G87" s="65"/>
      <c r="H87" s="65"/>
      <c r="I87" s="107"/>
      <c r="J87" s="107"/>
      <c r="K87" s="107"/>
      <c r="L87" s="107"/>
      <c r="M87" s="107"/>
      <c r="N87" s="107"/>
      <c r="O87" s="107"/>
      <c r="P87" s="107"/>
      <c r="Q87" s="107"/>
      <c r="R87" s="107"/>
      <c r="S87" s="107"/>
      <c r="T87" s="107"/>
      <c r="U87" s="107"/>
      <c r="V87" s="107"/>
      <c r="W87" s="107"/>
      <c r="X87" s="108"/>
      <c r="Y87" s="26"/>
      <c r="Z87" s="26"/>
      <c r="AA87" s="26"/>
      <c r="AB87" s="26"/>
      <c r="AC87" s="26"/>
      <c r="AD87" s="26"/>
      <c r="AE87" s="26"/>
      <c r="AF87" s="27"/>
      <c r="AG87" s="26"/>
      <c r="AH87" s="26"/>
      <c r="AI87" s="26"/>
      <c r="AJ87" s="26"/>
      <c r="AK87" s="26"/>
      <c r="AL87" s="26"/>
      <c r="AM87" s="26"/>
      <c r="AN87" s="27"/>
      <c r="AO87" s="26"/>
      <c r="AP87" s="26"/>
      <c r="AQ87" s="26"/>
      <c r="AR87" s="26"/>
      <c r="AS87" s="26"/>
      <c r="AT87" s="26"/>
      <c r="AU87" s="26"/>
      <c r="AV87" s="26"/>
      <c r="AW87" s="27"/>
      <c r="AX87" s="107"/>
      <c r="AY87" s="107"/>
      <c r="AZ87" s="107"/>
      <c r="BA87" s="107"/>
      <c r="BB87" s="107"/>
      <c r="BC87" s="107"/>
      <c r="BD87" s="107"/>
      <c r="BE87" s="107"/>
      <c r="BF87" s="107"/>
      <c r="BG87" s="107"/>
      <c r="BH87" s="107"/>
      <c r="BI87" s="107"/>
      <c r="BJ87" s="107"/>
      <c r="BK87" s="107"/>
      <c r="BL87" s="107"/>
      <c r="BM87" s="108"/>
    </row>
    <row r="88" spans="2:68" s="8" customFormat="1" ht="35.1" customHeight="1" thickTop="1" thickBot="1" x14ac:dyDescent="0.2">
      <c r="B88" s="77" t="s">
        <v>93</v>
      </c>
      <c r="C88" s="309" t="s">
        <v>46</v>
      </c>
      <c r="D88" s="309"/>
      <c r="E88" s="309"/>
      <c r="F88" s="309"/>
      <c r="G88" s="309"/>
      <c r="H88" s="78" t="s">
        <v>94</v>
      </c>
      <c r="I88" s="310">
        <v>34.431955542410741</v>
      </c>
      <c r="J88" s="311"/>
      <c r="K88" s="311"/>
      <c r="L88" s="311"/>
      <c r="M88" s="311"/>
      <c r="N88" s="311"/>
      <c r="O88" s="311"/>
      <c r="P88" s="312"/>
      <c r="Q88" s="313">
        <v>34.369836995885073</v>
      </c>
      <c r="R88" s="313"/>
      <c r="S88" s="313"/>
      <c r="T88" s="313"/>
      <c r="U88" s="313"/>
      <c r="V88" s="313"/>
      <c r="W88" s="313"/>
      <c r="X88" s="314"/>
      <c r="Y88" s="315">
        <v>36.270344176305521</v>
      </c>
      <c r="Z88" s="316"/>
      <c r="AA88" s="316"/>
      <c r="AB88" s="316"/>
      <c r="AC88" s="316"/>
      <c r="AD88" s="316"/>
      <c r="AE88" s="316"/>
      <c r="AF88" s="316"/>
      <c r="AG88" s="316">
        <v>35.453114882110228</v>
      </c>
      <c r="AH88" s="316"/>
      <c r="AI88" s="316"/>
      <c r="AJ88" s="316"/>
      <c r="AK88" s="316"/>
      <c r="AL88" s="316"/>
      <c r="AM88" s="316"/>
      <c r="AN88" s="316"/>
      <c r="AO88" s="317">
        <v>35.297424065815335</v>
      </c>
      <c r="AP88" s="317"/>
      <c r="AQ88" s="317"/>
      <c r="AR88" s="317"/>
      <c r="AS88" s="317"/>
      <c r="AT88" s="317"/>
      <c r="AU88" s="317"/>
      <c r="AV88" s="318"/>
      <c r="AW88" s="63"/>
      <c r="AX88" s="319">
        <f>AX82-AX86</f>
        <v>36.242844639425812</v>
      </c>
      <c r="AY88" s="320"/>
      <c r="AZ88" s="320"/>
      <c r="BA88" s="320"/>
      <c r="BB88" s="320"/>
      <c r="BC88" s="320"/>
      <c r="BD88" s="320"/>
      <c r="BE88" s="320"/>
      <c r="BF88" s="320">
        <f>BF82-BF86</f>
        <v>37.22804236665705</v>
      </c>
      <c r="BG88" s="320"/>
      <c r="BH88" s="320"/>
      <c r="BI88" s="320"/>
      <c r="BJ88" s="320"/>
      <c r="BK88" s="320"/>
      <c r="BL88" s="320"/>
      <c r="BM88" s="321"/>
      <c r="BP88" s="27"/>
    </row>
    <row r="89" spans="2:68" s="8" customFormat="1" ht="35.1" customHeight="1" thickTop="1" x14ac:dyDescent="0.15">
      <c r="B89" s="79" t="s">
        <v>95</v>
      </c>
      <c r="C89" s="345" t="s">
        <v>49</v>
      </c>
      <c r="D89" s="345"/>
      <c r="E89" s="345"/>
      <c r="F89" s="345"/>
      <c r="G89" s="345"/>
      <c r="H89" s="346"/>
      <c r="I89" s="347">
        <v>-10.819819047999999</v>
      </c>
      <c r="J89" s="348"/>
      <c r="K89" s="348"/>
      <c r="L89" s="348"/>
      <c r="M89" s="348"/>
      <c r="N89" s="348"/>
      <c r="O89" s="348"/>
      <c r="P89" s="348"/>
      <c r="Q89" s="203">
        <v>-10.841347363999999</v>
      </c>
      <c r="R89" s="204"/>
      <c r="S89" s="204"/>
      <c r="T89" s="204"/>
      <c r="U89" s="204"/>
      <c r="V89" s="204"/>
      <c r="W89" s="204"/>
      <c r="X89" s="204"/>
      <c r="Y89" s="205">
        <v>-11.892211820916005</v>
      </c>
      <c r="Z89" s="204"/>
      <c r="AA89" s="204"/>
      <c r="AB89" s="204"/>
      <c r="AC89" s="204"/>
      <c r="AD89" s="204"/>
      <c r="AE89" s="204"/>
      <c r="AF89" s="206"/>
      <c r="AG89" s="203">
        <v>-9.8986669307843531</v>
      </c>
      <c r="AH89" s="204"/>
      <c r="AI89" s="204"/>
      <c r="AJ89" s="204"/>
      <c r="AK89" s="204"/>
      <c r="AL89" s="204"/>
      <c r="AM89" s="204"/>
      <c r="AN89" s="206"/>
      <c r="AO89" s="326">
        <v>-8.5061982010330475</v>
      </c>
      <c r="AP89" s="324"/>
      <c r="AQ89" s="324"/>
      <c r="AR89" s="324"/>
      <c r="AS89" s="324"/>
      <c r="AT89" s="324"/>
      <c r="AU89" s="324"/>
      <c r="AV89" s="349"/>
      <c r="AW89" s="63"/>
      <c r="AX89" s="324">
        <f>'[1]試算A-2'!L33/10^4</f>
        <v>-8.4666930866808165</v>
      </c>
      <c r="AY89" s="324"/>
      <c r="AZ89" s="324"/>
      <c r="BA89" s="324"/>
      <c r="BB89" s="324"/>
      <c r="BC89" s="324"/>
      <c r="BD89" s="324"/>
      <c r="BE89" s="325"/>
      <c r="BF89" s="326">
        <f>'[1]試算A-2'!M33/10^4</f>
        <v>-8.6025622773839299</v>
      </c>
      <c r="BG89" s="324"/>
      <c r="BH89" s="324"/>
      <c r="BI89" s="324"/>
      <c r="BJ89" s="324"/>
      <c r="BK89" s="324"/>
      <c r="BL89" s="324"/>
      <c r="BM89" s="327"/>
      <c r="BP89" s="27"/>
    </row>
    <row r="90" spans="2:68" s="8" customFormat="1" ht="35.1" customHeight="1" thickBot="1" x14ac:dyDescent="0.2">
      <c r="B90" s="80" t="s">
        <v>96</v>
      </c>
      <c r="C90" s="328" t="s">
        <v>51</v>
      </c>
      <c r="D90" s="328"/>
      <c r="E90" s="328"/>
      <c r="F90" s="328"/>
      <c r="G90" s="328"/>
      <c r="H90" s="329"/>
      <c r="I90" s="330">
        <v>-20.688492384564043</v>
      </c>
      <c r="J90" s="292"/>
      <c r="K90" s="292"/>
      <c r="L90" s="292"/>
      <c r="M90" s="292"/>
      <c r="N90" s="292"/>
      <c r="O90" s="292"/>
      <c r="P90" s="292"/>
      <c r="Q90" s="331">
        <v>-19.974156940274082</v>
      </c>
      <c r="R90" s="332"/>
      <c r="S90" s="332"/>
      <c r="T90" s="332"/>
      <c r="U90" s="332"/>
      <c r="V90" s="332"/>
      <c r="W90" s="332"/>
      <c r="X90" s="332"/>
      <c r="Y90" s="333">
        <v>-21.740383520365015</v>
      </c>
      <c r="Z90" s="334"/>
      <c r="AA90" s="334"/>
      <c r="AB90" s="334"/>
      <c r="AC90" s="334"/>
      <c r="AD90" s="334"/>
      <c r="AE90" s="334"/>
      <c r="AF90" s="335"/>
      <c r="AG90" s="336">
        <v>-20.381468178775847</v>
      </c>
      <c r="AH90" s="334"/>
      <c r="AI90" s="334"/>
      <c r="AJ90" s="334"/>
      <c r="AK90" s="334"/>
      <c r="AL90" s="334"/>
      <c r="AM90" s="334"/>
      <c r="AN90" s="335"/>
      <c r="AO90" s="337">
        <v>-19.614482325644303</v>
      </c>
      <c r="AP90" s="338"/>
      <c r="AQ90" s="338"/>
      <c r="AR90" s="338"/>
      <c r="AS90" s="338"/>
      <c r="AT90" s="338"/>
      <c r="AU90" s="338"/>
      <c r="AV90" s="339"/>
      <c r="AW90" s="63"/>
      <c r="AX90" s="340">
        <f>'[1]試算A-2'!L35/10^4</f>
        <v>-20.218868184428739</v>
      </c>
      <c r="AY90" s="341"/>
      <c r="AZ90" s="341"/>
      <c r="BA90" s="341"/>
      <c r="BB90" s="341"/>
      <c r="BC90" s="341"/>
      <c r="BD90" s="341"/>
      <c r="BE90" s="341"/>
      <c r="BF90" s="342">
        <f>'[1]試算A-2'!M35/10^4</f>
        <v>-20.86868020525753</v>
      </c>
      <c r="BG90" s="343"/>
      <c r="BH90" s="343"/>
      <c r="BI90" s="343"/>
      <c r="BJ90" s="343"/>
      <c r="BK90" s="343"/>
      <c r="BL90" s="343"/>
      <c r="BM90" s="344"/>
    </row>
    <row r="91" spans="2:68" s="20" customFormat="1" ht="15" customHeight="1" x14ac:dyDescent="0.15">
      <c r="B91" s="81"/>
      <c r="C91" s="81"/>
      <c r="D91" s="81"/>
      <c r="E91" s="81"/>
      <c r="F91" s="81"/>
      <c r="G91" s="81"/>
      <c r="H91" s="81"/>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W91" s="82"/>
    </row>
    <row r="92" spans="2:68" s="86" customFormat="1" ht="20.100000000000001" customHeight="1" x14ac:dyDescent="0.15">
      <c r="B92" s="83" t="s">
        <v>52</v>
      </c>
      <c r="C92" s="352" t="s">
        <v>53</v>
      </c>
      <c r="D92" s="352"/>
      <c r="E92" s="352"/>
      <c r="F92" s="352"/>
      <c r="G92" s="352"/>
      <c r="H92" s="352"/>
      <c r="I92" s="352"/>
      <c r="J92" s="352"/>
      <c r="K92" s="352"/>
      <c r="L92" s="352"/>
      <c r="M92" s="352"/>
      <c r="N92" s="352"/>
      <c r="O92" s="352"/>
      <c r="P92" s="352"/>
      <c r="Q92" s="352"/>
      <c r="R92" s="352"/>
      <c r="S92" s="352"/>
      <c r="T92" s="352"/>
      <c r="U92" s="352"/>
      <c r="V92" s="352"/>
      <c r="W92" s="352"/>
      <c r="X92" s="352"/>
      <c r="Y92" s="352"/>
      <c r="Z92" s="352"/>
      <c r="AA92" s="352"/>
      <c r="AB92" s="352"/>
      <c r="AC92" s="352"/>
      <c r="AD92" s="352"/>
      <c r="AE92" s="352"/>
      <c r="AF92" s="352"/>
      <c r="AG92" s="352"/>
      <c r="AH92" s="352"/>
      <c r="AI92" s="352"/>
      <c r="AJ92" s="352"/>
      <c r="AK92" s="352"/>
      <c r="AL92" s="352"/>
      <c r="AM92" s="352"/>
      <c r="AN92" s="352"/>
      <c r="AO92" s="352"/>
      <c r="AP92" s="352"/>
      <c r="AQ92" s="352"/>
      <c r="AR92" s="352"/>
      <c r="AS92" s="352"/>
      <c r="AT92" s="352"/>
      <c r="AU92" s="352"/>
      <c r="AV92" s="84"/>
      <c r="AW92" s="84"/>
      <c r="AX92" s="84"/>
      <c r="AY92" s="84"/>
      <c r="AZ92" s="84"/>
      <c r="BA92" s="84"/>
      <c r="BB92" s="84"/>
      <c r="BC92" s="84"/>
      <c r="BD92" s="84"/>
      <c r="BE92" s="84"/>
      <c r="BF92" s="84"/>
      <c r="BG92" s="84"/>
      <c r="BH92" s="84"/>
      <c r="BI92" s="84"/>
      <c r="BJ92" s="84"/>
      <c r="BK92" s="84"/>
      <c r="BL92" s="84"/>
      <c r="BM92" s="85"/>
    </row>
    <row r="93" spans="2:68" s="90" customFormat="1" ht="5.0999999999999996" customHeight="1" x14ac:dyDescent="0.15">
      <c r="B93" s="87"/>
      <c r="C93" s="88"/>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row>
    <row r="94" spans="2:68" s="90" customFormat="1" ht="32.25" customHeight="1" x14ac:dyDescent="0.15">
      <c r="B94" s="87"/>
      <c r="C94" s="91" t="s">
        <v>97</v>
      </c>
      <c r="D94" s="353" t="s">
        <v>55</v>
      </c>
      <c r="E94" s="353"/>
      <c r="F94" s="353"/>
      <c r="G94" s="353"/>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89"/>
      <c r="AX94" s="89"/>
      <c r="AY94" s="89"/>
      <c r="AZ94" s="89"/>
      <c r="BA94" s="89"/>
      <c r="BB94" s="89"/>
      <c r="BC94" s="89"/>
      <c r="BD94" s="89"/>
      <c r="BE94" s="89"/>
      <c r="BF94" s="89"/>
      <c r="BG94" s="89"/>
      <c r="BH94" s="89"/>
      <c r="BI94" s="89"/>
      <c r="BJ94" s="89"/>
      <c r="BK94" s="89"/>
      <c r="BL94" s="89"/>
      <c r="BM94" s="92"/>
    </row>
    <row r="95" spans="2:68" s="90" customFormat="1" ht="4.5" customHeight="1" x14ac:dyDescent="0.15">
      <c r="B95" s="93"/>
      <c r="C95" s="94"/>
      <c r="D95" s="94"/>
      <c r="E95" s="94"/>
      <c r="F95" s="94"/>
      <c r="G95" s="94"/>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6"/>
      <c r="AX95" s="97"/>
      <c r="AY95" s="97"/>
      <c r="AZ95" s="97"/>
      <c r="BA95" s="97"/>
      <c r="BB95" s="97"/>
      <c r="BC95" s="97"/>
      <c r="BD95" s="97"/>
      <c r="BE95" s="97"/>
      <c r="BF95" s="97"/>
      <c r="BG95" s="97"/>
      <c r="BH95" s="97"/>
      <c r="BI95" s="97"/>
      <c r="BJ95" s="97"/>
      <c r="BK95" s="97"/>
      <c r="BL95" s="97"/>
    </row>
    <row r="96" spans="2:68" s="90" customFormat="1" ht="24.75" customHeight="1" x14ac:dyDescent="0.15">
      <c r="B96" s="93"/>
      <c r="C96" s="98" t="s">
        <v>98</v>
      </c>
      <c r="D96" s="354" t="s">
        <v>57</v>
      </c>
      <c r="E96" s="354"/>
      <c r="F96" s="354"/>
      <c r="G96" s="354"/>
      <c r="H96" s="354"/>
      <c r="I96" s="354"/>
      <c r="J96" s="354"/>
      <c r="K96" s="354"/>
      <c r="L96" s="354"/>
      <c r="M96" s="354"/>
      <c r="N96" s="354"/>
      <c r="O96" s="354"/>
      <c r="P96" s="354"/>
      <c r="Q96" s="354"/>
      <c r="R96" s="354"/>
      <c r="S96" s="354"/>
      <c r="T96" s="354"/>
      <c r="U96" s="354"/>
      <c r="V96" s="354"/>
      <c r="W96" s="354"/>
      <c r="X96" s="354"/>
      <c r="Y96" s="354"/>
      <c r="Z96" s="354"/>
      <c r="AA96" s="354"/>
      <c r="AB96" s="354"/>
      <c r="AC96" s="354"/>
      <c r="AD96" s="354"/>
      <c r="AE96" s="354"/>
      <c r="AF96" s="354"/>
      <c r="AG96" s="354"/>
      <c r="AH96" s="354"/>
      <c r="AI96" s="354"/>
      <c r="AJ96" s="354"/>
      <c r="AK96" s="354"/>
      <c r="AL96" s="354"/>
      <c r="AM96" s="354"/>
      <c r="AN96" s="354"/>
      <c r="AO96" s="354"/>
      <c r="AP96" s="354"/>
      <c r="AQ96" s="354"/>
      <c r="AR96" s="354"/>
      <c r="AS96" s="354"/>
      <c r="AT96" s="354"/>
      <c r="AU96" s="354"/>
      <c r="AV96" s="354"/>
      <c r="AW96" s="99"/>
      <c r="AX96" s="99"/>
      <c r="AY96" s="99"/>
      <c r="AZ96" s="99"/>
      <c r="BA96" s="99"/>
      <c r="BB96" s="99"/>
      <c r="BC96" s="99"/>
      <c r="BD96" s="99"/>
      <c r="BE96" s="99"/>
      <c r="BF96" s="99"/>
      <c r="BG96" s="99"/>
      <c r="BH96" s="99"/>
      <c r="BI96" s="99"/>
      <c r="BJ96" s="99"/>
      <c r="BK96" s="99"/>
      <c r="BL96" s="99"/>
    </row>
    <row r="97" spans="2:66" s="90" customFormat="1" ht="5.0999999999999996" customHeight="1" x14ac:dyDescent="0.15">
      <c r="B97" s="87"/>
      <c r="C97" s="88"/>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row>
    <row r="98" spans="2:66" s="90" customFormat="1" ht="60" customHeight="1" x14ac:dyDescent="0.15">
      <c r="B98" s="100"/>
      <c r="C98" s="91" t="s">
        <v>99</v>
      </c>
      <c r="D98" s="353" t="s">
        <v>59</v>
      </c>
      <c r="E98" s="353"/>
      <c r="F98" s="353"/>
      <c r="G98" s="353"/>
      <c r="H98" s="353"/>
      <c r="I98" s="353"/>
      <c r="J98" s="353"/>
      <c r="K98" s="353"/>
      <c r="L98" s="353"/>
      <c r="M98" s="353"/>
      <c r="N98" s="353"/>
      <c r="O98" s="353"/>
      <c r="P98" s="353"/>
      <c r="Q98" s="353"/>
      <c r="R98" s="353"/>
      <c r="S98" s="353"/>
      <c r="T98" s="353"/>
      <c r="U98" s="353"/>
      <c r="V98" s="353"/>
      <c r="W98" s="353"/>
      <c r="X98" s="353"/>
      <c r="Y98" s="353"/>
      <c r="Z98" s="353"/>
      <c r="AA98" s="353"/>
      <c r="AB98" s="353"/>
      <c r="AC98" s="353"/>
      <c r="AD98" s="353"/>
      <c r="AE98" s="353"/>
      <c r="AF98" s="353"/>
      <c r="AG98" s="353"/>
      <c r="AH98" s="353"/>
      <c r="AI98" s="353"/>
      <c r="AJ98" s="353"/>
      <c r="AK98" s="353"/>
      <c r="AL98" s="353"/>
      <c r="AM98" s="353"/>
      <c r="AN98" s="353"/>
      <c r="AO98" s="353"/>
      <c r="AP98" s="353"/>
      <c r="AQ98" s="353"/>
      <c r="AR98" s="353"/>
      <c r="AS98" s="353"/>
      <c r="AT98" s="353"/>
      <c r="AU98" s="353"/>
      <c r="AV98" s="353"/>
      <c r="AW98" s="89"/>
      <c r="AX98" s="89"/>
      <c r="AY98" s="89"/>
      <c r="AZ98" s="89"/>
      <c r="BA98" s="89"/>
      <c r="BB98" s="89"/>
      <c r="BC98" s="89"/>
      <c r="BD98" s="89"/>
      <c r="BE98" s="89"/>
      <c r="BF98" s="89"/>
      <c r="BG98" s="89"/>
      <c r="BH98" s="89"/>
      <c r="BI98" s="89"/>
      <c r="BJ98" s="89"/>
      <c r="BK98" s="89"/>
      <c r="BL98" s="89"/>
      <c r="BM98" s="92"/>
    </row>
    <row r="99" spans="2:66" s="90" customFormat="1" ht="20.100000000000001" hidden="1" customHeight="1" x14ac:dyDescent="0.15">
      <c r="B99" s="93"/>
      <c r="C99" s="93"/>
      <c r="D99" s="93"/>
      <c r="E99" s="93"/>
      <c r="F99" s="93"/>
      <c r="G99" s="93"/>
      <c r="H99" s="93"/>
      <c r="I99" s="355" t="s">
        <v>60</v>
      </c>
      <c r="J99" s="355"/>
      <c r="K99" s="355"/>
      <c r="L99" s="355"/>
      <c r="M99" s="355"/>
      <c r="N99" s="355"/>
      <c r="O99" s="355" t="s">
        <v>61</v>
      </c>
      <c r="P99" s="355"/>
      <c r="Q99" s="355"/>
      <c r="R99" s="355"/>
      <c r="S99" s="355"/>
      <c r="T99" s="355"/>
      <c r="U99" s="355" t="s">
        <v>62</v>
      </c>
      <c r="V99" s="355"/>
      <c r="W99" s="355"/>
      <c r="X99" s="355"/>
      <c r="Y99" s="355"/>
      <c r="Z99" s="355"/>
      <c r="AA99" s="350" t="s">
        <v>63</v>
      </c>
      <c r="AB99" s="350"/>
      <c r="AC99" s="350"/>
      <c r="AD99" s="350"/>
      <c r="AE99" s="350"/>
      <c r="AF99" s="350"/>
      <c r="AG99" s="350" t="s">
        <v>64</v>
      </c>
      <c r="AH99" s="350"/>
      <c r="AI99" s="350"/>
      <c r="AJ99" s="350"/>
      <c r="AK99" s="350"/>
      <c r="AL99" s="350"/>
      <c r="AM99" s="350" t="s">
        <v>65</v>
      </c>
      <c r="AN99" s="350"/>
      <c r="AO99" s="350"/>
      <c r="AP99" s="350"/>
      <c r="AQ99" s="350"/>
      <c r="AR99" s="350"/>
      <c r="AS99" s="350" t="s">
        <v>66</v>
      </c>
      <c r="AT99" s="350"/>
      <c r="AU99" s="350"/>
      <c r="AV99" s="350"/>
      <c r="AW99" s="350"/>
      <c r="AX99" s="99"/>
      <c r="AY99" s="99"/>
      <c r="AZ99" s="99"/>
      <c r="BA99" s="99"/>
      <c r="BB99" s="99"/>
      <c r="BC99" s="99"/>
      <c r="BD99" s="99"/>
      <c r="BE99" s="99"/>
      <c r="BF99" s="99"/>
      <c r="BG99" s="99"/>
      <c r="BH99" s="99"/>
      <c r="BI99" s="99"/>
      <c r="BJ99" s="99"/>
      <c r="BK99" s="99"/>
      <c r="BL99" s="99"/>
      <c r="BM99" s="99"/>
    </row>
    <row r="100" spans="2:66" s="90" customFormat="1" ht="24.95" hidden="1" customHeight="1" x14ac:dyDescent="0.15">
      <c r="B100" s="93"/>
      <c r="C100" s="93"/>
      <c r="D100" s="94"/>
      <c r="E100" s="94"/>
      <c r="F100" s="94"/>
      <c r="G100" s="94"/>
      <c r="H100" s="94"/>
      <c r="I100" s="351" t="s">
        <v>67</v>
      </c>
      <c r="J100" s="351"/>
      <c r="K100" s="351"/>
      <c r="L100" s="351"/>
      <c r="M100" s="351"/>
      <c r="N100" s="351"/>
      <c r="O100" s="351" t="s">
        <v>68</v>
      </c>
      <c r="P100" s="351"/>
      <c r="Q100" s="351"/>
      <c r="R100" s="351"/>
      <c r="S100" s="351"/>
      <c r="T100" s="351"/>
      <c r="U100" s="351" t="s">
        <v>69</v>
      </c>
      <c r="V100" s="351"/>
      <c r="W100" s="351"/>
      <c r="X100" s="351"/>
      <c r="Y100" s="351"/>
      <c r="Z100" s="351"/>
      <c r="AA100" s="351" t="s">
        <v>70</v>
      </c>
      <c r="AB100" s="351"/>
      <c r="AC100" s="351"/>
      <c r="AD100" s="351"/>
      <c r="AE100" s="351"/>
      <c r="AF100" s="351"/>
      <c r="AG100" s="351" t="s">
        <v>71</v>
      </c>
      <c r="AH100" s="351"/>
      <c r="AI100" s="351"/>
      <c r="AJ100" s="351"/>
      <c r="AK100" s="351"/>
      <c r="AL100" s="351"/>
      <c r="AM100" s="351" t="s">
        <v>72</v>
      </c>
      <c r="AN100" s="351"/>
      <c r="AO100" s="351"/>
      <c r="AP100" s="351"/>
      <c r="AQ100" s="351"/>
      <c r="AR100" s="351"/>
      <c r="AS100" s="351" t="s">
        <v>73</v>
      </c>
      <c r="AT100" s="351"/>
      <c r="AU100" s="351"/>
      <c r="AV100" s="351"/>
      <c r="AW100" s="351"/>
      <c r="AX100" s="97"/>
      <c r="AY100" s="97"/>
      <c r="AZ100" s="97"/>
      <c r="BA100" s="97"/>
      <c r="BB100" s="97"/>
      <c r="BC100" s="97"/>
      <c r="BD100" s="97"/>
      <c r="BE100" s="97"/>
      <c r="BF100" s="97"/>
      <c r="BG100" s="97"/>
      <c r="BH100" s="97"/>
      <c r="BI100" s="97"/>
      <c r="BJ100" s="97"/>
      <c r="BK100" s="97"/>
      <c r="BL100" s="97"/>
      <c r="BM100" s="97"/>
    </row>
    <row r="101" spans="2:66" s="90" customFormat="1" ht="5.0999999999999996" customHeight="1" x14ac:dyDescent="0.15">
      <c r="B101" s="87"/>
      <c r="C101" s="101"/>
      <c r="D101" s="102"/>
      <c r="E101" s="103"/>
      <c r="F101" s="103"/>
      <c r="G101" s="103"/>
      <c r="H101" s="103"/>
      <c r="I101" s="103"/>
      <c r="J101" s="103"/>
      <c r="K101" s="103"/>
      <c r="L101" s="103"/>
      <c r="M101" s="103"/>
      <c r="N101" s="103"/>
      <c r="O101" s="103"/>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c r="AU101" s="104"/>
      <c r="AV101" s="104"/>
      <c r="AW101" s="104"/>
      <c r="AX101" s="104"/>
      <c r="AY101" s="104"/>
      <c r="AZ101" s="104"/>
      <c r="BA101" s="104"/>
      <c r="BB101" s="104"/>
      <c r="BC101" s="104"/>
      <c r="BD101" s="104"/>
      <c r="BE101" s="104"/>
      <c r="BF101" s="104"/>
      <c r="BG101" s="104"/>
      <c r="BH101" s="104"/>
      <c r="BI101" s="104"/>
      <c r="BJ101" s="104"/>
      <c r="BK101" s="104"/>
      <c r="BL101" s="104"/>
      <c r="BM101" s="104"/>
    </row>
    <row r="102" spans="2:66" s="90" customFormat="1" ht="15" customHeight="1" x14ac:dyDescent="0.15">
      <c r="B102" s="5"/>
      <c r="C102" s="105"/>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c r="AY102" s="106"/>
      <c r="AZ102" s="106"/>
      <c r="BA102" s="106"/>
      <c r="BB102" s="106"/>
      <c r="BC102" s="106"/>
      <c r="BD102" s="106"/>
      <c r="BE102" s="106"/>
      <c r="BF102" s="106"/>
      <c r="BG102" s="106"/>
      <c r="BH102" s="106"/>
      <c r="BI102" s="106"/>
      <c r="BJ102" s="106"/>
      <c r="BK102" s="106"/>
      <c r="BL102" s="106"/>
      <c r="BM102" s="106"/>
      <c r="BN102" s="92"/>
    </row>
    <row r="103" spans="2:66" s="90" customFormat="1" ht="15" customHeight="1" x14ac:dyDescent="0.15">
      <c r="B103" s="5"/>
      <c r="C103" s="105"/>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c r="AY103" s="106"/>
      <c r="AZ103" s="106"/>
      <c r="BA103" s="106"/>
      <c r="BB103" s="106"/>
      <c r="BC103" s="106"/>
      <c r="BD103" s="106"/>
      <c r="BE103" s="106"/>
      <c r="BF103" s="106"/>
      <c r="BG103" s="106"/>
      <c r="BH103" s="106"/>
      <c r="BI103" s="106"/>
      <c r="BJ103" s="106"/>
      <c r="BK103" s="106"/>
      <c r="BL103" s="106"/>
      <c r="BM103" s="106"/>
      <c r="BN103" s="92"/>
    </row>
    <row r="104" spans="2:66" s="110" customFormat="1" ht="20.100000000000001" customHeight="1" x14ac:dyDescent="0.15">
      <c r="B104" s="360" t="s">
        <v>100</v>
      </c>
      <c r="C104" s="360"/>
      <c r="D104" s="360"/>
      <c r="E104" s="360"/>
      <c r="F104" s="360"/>
      <c r="G104" s="360"/>
      <c r="H104" s="360"/>
      <c r="I104" s="360"/>
      <c r="J104" s="360"/>
      <c r="K104" s="360"/>
      <c r="L104" s="360"/>
      <c r="M104" s="360"/>
      <c r="N104" s="360"/>
      <c r="O104" s="360"/>
      <c r="P104" s="360"/>
      <c r="Q104" s="360"/>
      <c r="R104" s="360"/>
      <c r="S104" s="360"/>
      <c r="T104" s="360"/>
      <c r="U104" s="360"/>
      <c r="V104" s="360"/>
      <c r="W104" s="360"/>
      <c r="X104" s="360"/>
      <c r="Y104" s="360"/>
      <c r="Z104" s="360"/>
      <c r="AA104" s="360"/>
      <c r="AB104" s="360"/>
      <c r="AC104" s="360"/>
      <c r="AD104" s="360"/>
      <c r="AE104" s="360"/>
      <c r="AF104" s="360"/>
      <c r="AG104" s="360"/>
      <c r="AH104" s="360"/>
      <c r="AI104" s="360"/>
      <c r="AJ104" s="360"/>
      <c r="AK104" s="360"/>
      <c r="AL104" s="360"/>
      <c r="AM104" s="360"/>
      <c r="AN104" s="360"/>
      <c r="AO104" s="360"/>
      <c r="AP104" s="360"/>
      <c r="AQ104" s="360"/>
      <c r="AR104" s="360"/>
      <c r="AS104" s="360"/>
      <c r="AT104" s="360"/>
      <c r="AU104" s="360"/>
      <c r="AV104" s="360"/>
      <c r="AW104" s="109"/>
      <c r="AX104" s="109"/>
      <c r="AY104" s="109"/>
      <c r="AZ104" s="109"/>
      <c r="BA104" s="109"/>
      <c r="BB104" s="109"/>
      <c r="BC104" s="109"/>
      <c r="BD104" s="109"/>
      <c r="BE104" s="109"/>
      <c r="BF104" s="109"/>
      <c r="BG104" s="109"/>
      <c r="BH104" s="109"/>
      <c r="BI104" s="109"/>
      <c r="BJ104" s="109"/>
      <c r="BK104" s="109"/>
      <c r="BL104" s="109"/>
      <c r="BM104" s="109"/>
    </row>
    <row r="105" spans="2:66" s="110" customFormat="1" ht="30" customHeight="1" x14ac:dyDescent="0.15">
      <c r="B105" s="111"/>
      <c r="C105" s="112"/>
      <c r="D105" s="113"/>
      <c r="E105" s="114"/>
      <c r="F105" s="109"/>
      <c r="G105" s="109"/>
      <c r="H105" s="109"/>
      <c r="I105" s="109"/>
      <c r="J105" s="109"/>
      <c r="K105" s="109"/>
      <c r="L105" s="109"/>
      <c r="M105" s="109"/>
      <c r="N105" s="109"/>
      <c r="O105" s="109"/>
      <c r="P105" s="109"/>
      <c r="Q105" s="361" t="s">
        <v>101</v>
      </c>
      <c r="R105" s="361"/>
      <c r="S105" s="361"/>
      <c r="T105" s="361"/>
      <c r="U105" s="361"/>
      <c r="V105" s="361"/>
      <c r="W105" s="361"/>
      <c r="X105" s="361"/>
      <c r="Y105" s="361" t="s">
        <v>102</v>
      </c>
      <c r="Z105" s="361"/>
      <c r="AA105" s="361"/>
      <c r="AB105" s="361"/>
      <c r="AC105" s="361"/>
      <c r="AD105" s="361"/>
      <c r="AE105" s="361"/>
      <c r="AF105" s="361"/>
      <c r="AG105" s="361" t="s">
        <v>103</v>
      </c>
      <c r="AH105" s="362"/>
      <c r="AI105" s="362"/>
      <c r="AJ105" s="362"/>
      <c r="AK105" s="362"/>
      <c r="AL105" s="362"/>
      <c r="AM105" s="362"/>
      <c r="AN105" s="362"/>
      <c r="AO105" s="361" t="s">
        <v>104</v>
      </c>
      <c r="AP105" s="362"/>
      <c r="AQ105" s="362"/>
      <c r="AR105" s="362"/>
      <c r="AS105" s="362"/>
      <c r="AT105" s="362"/>
      <c r="AU105" s="362"/>
      <c r="AV105" s="362"/>
      <c r="AW105" s="37"/>
      <c r="AX105" s="361" t="s">
        <v>105</v>
      </c>
      <c r="AY105" s="362"/>
      <c r="AZ105" s="362"/>
      <c r="BA105" s="362"/>
      <c r="BB105" s="362"/>
      <c r="BC105" s="362"/>
      <c r="BD105" s="362"/>
      <c r="BE105" s="362"/>
      <c r="BF105" s="361" t="s">
        <v>106</v>
      </c>
      <c r="BG105" s="362"/>
      <c r="BH105" s="362"/>
      <c r="BI105" s="362"/>
      <c r="BJ105" s="362"/>
      <c r="BK105" s="362"/>
      <c r="BL105" s="362"/>
      <c r="BM105" s="362"/>
    </row>
    <row r="106" spans="2:66" s="110" customFormat="1" ht="20.100000000000001" customHeight="1" x14ac:dyDescent="0.15">
      <c r="B106" s="111"/>
      <c r="C106" s="112"/>
      <c r="D106" s="113"/>
      <c r="E106" s="114"/>
      <c r="F106" s="109"/>
      <c r="G106" s="109"/>
      <c r="H106" s="109"/>
      <c r="I106" s="109"/>
      <c r="J106" s="109"/>
      <c r="K106" s="109"/>
      <c r="L106" s="109"/>
      <c r="M106" s="109"/>
      <c r="N106" s="109"/>
      <c r="O106" s="109"/>
      <c r="P106" s="362" t="s">
        <v>107</v>
      </c>
      <c r="Q106" s="362"/>
      <c r="R106" s="362"/>
      <c r="S106" s="362"/>
      <c r="T106" s="362"/>
      <c r="U106" s="362"/>
      <c r="V106" s="362"/>
      <c r="W106" s="362"/>
      <c r="X106" s="362"/>
      <c r="Y106" s="362"/>
      <c r="Z106" s="37"/>
      <c r="AA106" s="37"/>
      <c r="AB106" s="37"/>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09"/>
      <c r="AX106" s="115"/>
      <c r="AY106" s="115"/>
      <c r="AZ106" s="115"/>
      <c r="BA106" s="109"/>
      <c r="BB106" s="109"/>
      <c r="BC106" s="109"/>
      <c r="BD106" s="109"/>
      <c r="BE106" s="109"/>
      <c r="BF106" s="109"/>
      <c r="BG106" s="109"/>
      <c r="BH106" s="109"/>
      <c r="BI106" s="109"/>
      <c r="BJ106" s="109"/>
      <c r="BK106" s="109"/>
      <c r="BL106" s="109"/>
      <c r="BM106" s="109"/>
    </row>
    <row r="107" spans="2:66" s="110" customFormat="1" ht="30" customHeight="1" x14ac:dyDescent="0.15">
      <c r="B107" s="111"/>
      <c r="C107" s="363" t="s">
        <v>108</v>
      </c>
      <c r="D107" s="363"/>
      <c r="E107" s="363"/>
      <c r="F107" s="363"/>
      <c r="G107" s="109"/>
      <c r="H107" s="364" t="s">
        <v>109</v>
      </c>
      <c r="I107" s="364"/>
      <c r="J107" s="364"/>
      <c r="K107" s="364"/>
      <c r="L107" s="364"/>
      <c r="M107" s="364"/>
      <c r="N107" s="364"/>
      <c r="O107" s="364"/>
      <c r="P107" s="116"/>
      <c r="Q107" s="365">
        <v>2.5000000000000001E-2</v>
      </c>
      <c r="R107" s="365"/>
      <c r="S107" s="365"/>
      <c r="T107" s="365"/>
      <c r="U107" s="365"/>
      <c r="V107" s="365"/>
      <c r="W107" s="365"/>
      <c r="X107" s="365"/>
      <c r="Y107" s="366">
        <v>0.03</v>
      </c>
      <c r="Z107" s="366"/>
      <c r="AA107" s="366"/>
      <c r="AB107" s="366"/>
      <c r="AC107" s="366"/>
      <c r="AD107" s="366"/>
      <c r="AE107" s="366"/>
      <c r="AF107" s="366"/>
      <c r="AG107" s="366">
        <v>0.03</v>
      </c>
      <c r="AH107" s="366"/>
      <c r="AI107" s="366"/>
      <c r="AJ107" s="366"/>
      <c r="AK107" s="366"/>
      <c r="AL107" s="366"/>
      <c r="AM107" s="366"/>
      <c r="AN107" s="366"/>
      <c r="AO107" s="366">
        <v>0.03</v>
      </c>
      <c r="AP107" s="366"/>
      <c r="AQ107" s="366"/>
      <c r="AR107" s="366"/>
      <c r="AS107" s="366"/>
      <c r="AT107" s="366"/>
      <c r="AU107" s="366"/>
      <c r="AV107" s="366"/>
      <c r="AW107" s="109"/>
      <c r="AX107" s="366">
        <v>0.03</v>
      </c>
      <c r="AY107" s="366"/>
      <c r="AZ107" s="366"/>
      <c r="BA107" s="366"/>
      <c r="BB107" s="366"/>
      <c r="BC107" s="366"/>
      <c r="BD107" s="366"/>
      <c r="BE107" s="366"/>
      <c r="BF107" s="366">
        <v>0.03</v>
      </c>
      <c r="BG107" s="366"/>
      <c r="BH107" s="366"/>
      <c r="BI107" s="366"/>
      <c r="BJ107" s="366"/>
      <c r="BK107" s="366"/>
      <c r="BL107" s="366"/>
      <c r="BM107" s="366"/>
    </row>
    <row r="108" spans="2:66" s="110" customFormat="1" ht="30" customHeight="1" x14ac:dyDescent="0.15">
      <c r="B108" s="111"/>
      <c r="C108" s="363"/>
      <c r="D108" s="363"/>
      <c r="E108" s="363"/>
      <c r="F108" s="363"/>
      <c r="G108" s="109"/>
      <c r="H108" s="364" t="s">
        <v>110</v>
      </c>
      <c r="I108" s="364"/>
      <c r="J108" s="364"/>
      <c r="K108" s="364"/>
      <c r="L108" s="364"/>
      <c r="M108" s="364"/>
      <c r="N108" s="364"/>
      <c r="O108" s="364"/>
      <c r="P108" s="116"/>
      <c r="Q108" s="365">
        <v>1.0999999999999999E-2</v>
      </c>
      <c r="R108" s="365"/>
      <c r="S108" s="365"/>
      <c r="T108" s="365"/>
      <c r="U108" s="365"/>
      <c r="V108" s="365"/>
      <c r="W108" s="365"/>
      <c r="X108" s="365"/>
      <c r="Y108" s="366">
        <v>0.02</v>
      </c>
      <c r="Z108" s="366"/>
      <c r="AA108" s="366"/>
      <c r="AB108" s="366"/>
      <c r="AC108" s="366"/>
      <c r="AD108" s="366"/>
      <c r="AE108" s="366"/>
      <c r="AF108" s="366"/>
      <c r="AG108" s="366">
        <v>0.02</v>
      </c>
      <c r="AH108" s="366"/>
      <c r="AI108" s="366"/>
      <c r="AJ108" s="366"/>
      <c r="AK108" s="366"/>
      <c r="AL108" s="366"/>
      <c r="AM108" s="366"/>
      <c r="AN108" s="366"/>
      <c r="AO108" s="366">
        <v>0.02</v>
      </c>
      <c r="AP108" s="366"/>
      <c r="AQ108" s="366"/>
      <c r="AR108" s="366"/>
      <c r="AS108" s="366"/>
      <c r="AT108" s="366"/>
      <c r="AU108" s="366"/>
      <c r="AV108" s="366"/>
      <c r="AW108" s="109"/>
      <c r="AX108" s="366">
        <v>0.02</v>
      </c>
      <c r="AY108" s="366"/>
      <c r="AZ108" s="366"/>
      <c r="BA108" s="366"/>
      <c r="BB108" s="366"/>
      <c r="BC108" s="366"/>
      <c r="BD108" s="366"/>
      <c r="BE108" s="366"/>
      <c r="BF108" s="366">
        <v>0.02</v>
      </c>
      <c r="BG108" s="366"/>
      <c r="BH108" s="366"/>
      <c r="BI108" s="366"/>
      <c r="BJ108" s="366"/>
      <c r="BK108" s="366"/>
      <c r="BL108" s="366"/>
      <c r="BM108" s="366"/>
    </row>
    <row r="109" spans="2:66" s="110" customFormat="1" ht="5.0999999999999996" customHeight="1" x14ac:dyDescent="0.15">
      <c r="B109" s="111"/>
      <c r="C109" s="112"/>
      <c r="D109" s="112"/>
      <c r="E109" s="111"/>
      <c r="F109" s="111"/>
      <c r="G109" s="109"/>
      <c r="H109" s="117"/>
      <c r="I109" s="117"/>
      <c r="J109" s="117"/>
      <c r="K109" s="117"/>
      <c r="L109" s="117"/>
      <c r="M109" s="117"/>
      <c r="N109" s="117"/>
      <c r="O109" s="117"/>
      <c r="P109" s="117"/>
      <c r="Q109" s="117"/>
      <c r="R109" s="117"/>
      <c r="S109" s="118"/>
      <c r="T109" s="118"/>
      <c r="U109" s="118"/>
      <c r="V109" s="118"/>
      <c r="W109" s="118"/>
      <c r="X109" s="118"/>
      <c r="Y109" s="118"/>
      <c r="Z109" s="118"/>
      <c r="AA109" s="118"/>
      <c r="AB109" s="118"/>
      <c r="AC109" s="118"/>
      <c r="AD109" s="116"/>
      <c r="AE109" s="116"/>
      <c r="AF109" s="116"/>
      <c r="AG109" s="116"/>
      <c r="AH109" s="116"/>
      <c r="AI109" s="116"/>
      <c r="AJ109" s="116"/>
      <c r="AK109" s="116"/>
      <c r="AL109" s="116"/>
      <c r="AM109" s="116"/>
      <c r="AN109" s="116"/>
      <c r="AO109" s="116"/>
      <c r="AP109" s="116"/>
      <c r="AQ109" s="116"/>
      <c r="AR109" s="116"/>
      <c r="AS109" s="116"/>
      <c r="AT109" s="116"/>
      <c r="AU109" s="116"/>
      <c r="AV109" s="116"/>
      <c r="AW109" s="109"/>
      <c r="AX109" s="116"/>
      <c r="AY109" s="116"/>
      <c r="AZ109" s="116"/>
      <c r="BA109" s="116"/>
      <c r="BB109" s="116"/>
      <c r="BC109" s="116"/>
      <c r="BD109" s="116"/>
      <c r="BE109" s="116"/>
      <c r="BF109" s="116"/>
      <c r="BG109" s="116"/>
      <c r="BH109" s="116"/>
      <c r="BI109" s="116"/>
      <c r="BJ109" s="116"/>
      <c r="BK109" s="116"/>
      <c r="BL109" s="116"/>
      <c r="BM109" s="116"/>
    </row>
    <row r="110" spans="2:66" s="110" customFormat="1" ht="30" customHeight="1" x14ac:dyDescent="0.15">
      <c r="B110" s="111"/>
      <c r="C110" s="363" t="s">
        <v>111</v>
      </c>
      <c r="D110" s="363"/>
      <c r="E110" s="363"/>
      <c r="F110" s="363"/>
      <c r="G110" s="109"/>
      <c r="H110" s="364" t="s">
        <v>109</v>
      </c>
      <c r="I110" s="364"/>
      <c r="J110" s="364"/>
      <c r="K110" s="364"/>
      <c r="L110" s="364"/>
      <c r="M110" s="364"/>
      <c r="N110" s="364"/>
      <c r="O110" s="364"/>
      <c r="P110" s="116"/>
      <c r="Q110" s="365">
        <v>2.5000000000000001E-2</v>
      </c>
      <c r="R110" s="365"/>
      <c r="S110" s="365"/>
      <c r="T110" s="365"/>
      <c r="U110" s="365"/>
      <c r="V110" s="365"/>
      <c r="W110" s="365"/>
      <c r="X110" s="365"/>
      <c r="Y110" s="366">
        <v>1.4999999999999999E-2</v>
      </c>
      <c r="Z110" s="366"/>
      <c r="AA110" s="366"/>
      <c r="AB110" s="366"/>
      <c r="AC110" s="366"/>
      <c r="AD110" s="366"/>
      <c r="AE110" s="366"/>
      <c r="AF110" s="366"/>
      <c r="AG110" s="366">
        <v>1.4999999999999999E-2</v>
      </c>
      <c r="AH110" s="366"/>
      <c r="AI110" s="366"/>
      <c r="AJ110" s="366"/>
      <c r="AK110" s="366"/>
      <c r="AL110" s="366"/>
      <c r="AM110" s="366"/>
      <c r="AN110" s="366"/>
      <c r="AO110" s="366">
        <v>1.4999999999999999E-2</v>
      </c>
      <c r="AP110" s="366"/>
      <c r="AQ110" s="366"/>
      <c r="AR110" s="366"/>
      <c r="AS110" s="366"/>
      <c r="AT110" s="366"/>
      <c r="AU110" s="366"/>
      <c r="AV110" s="366"/>
      <c r="AW110" s="109"/>
      <c r="AX110" s="366">
        <f>AX107/2</f>
        <v>1.4999999999999999E-2</v>
      </c>
      <c r="AY110" s="366"/>
      <c r="AZ110" s="366"/>
      <c r="BA110" s="366"/>
      <c r="BB110" s="366"/>
      <c r="BC110" s="366"/>
      <c r="BD110" s="366"/>
      <c r="BE110" s="366"/>
      <c r="BF110" s="366">
        <f>BF107/2</f>
        <v>1.4999999999999999E-2</v>
      </c>
      <c r="BG110" s="366"/>
      <c r="BH110" s="366"/>
      <c r="BI110" s="366"/>
      <c r="BJ110" s="366"/>
      <c r="BK110" s="366"/>
      <c r="BL110" s="366"/>
      <c r="BM110" s="366"/>
    </row>
    <row r="111" spans="2:66" s="110" customFormat="1" ht="30" customHeight="1" x14ac:dyDescent="0.15">
      <c r="B111" s="111"/>
      <c r="C111" s="363"/>
      <c r="D111" s="363"/>
      <c r="E111" s="363"/>
      <c r="F111" s="363"/>
      <c r="G111" s="109"/>
      <c r="H111" s="364" t="s">
        <v>110</v>
      </c>
      <c r="I111" s="364"/>
      <c r="J111" s="364"/>
      <c r="K111" s="364"/>
      <c r="L111" s="364"/>
      <c r="M111" s="364"/>
      <c r="N111" s="364"/>
      <c r="O111" s="364"/>
      <c r="P111" s="116"/>
      <c r="Q111" s="365">
        <v>1.0999999999999999E-2</v>
      </c>
      <c r="R111" s="365"/>
      <c r="S111" s="365"/>
      <c r="T111" s="365"/>
      <c r="U111" s="365"/>
      <c r="V111" s="365"/>
      <c r="W111" s="365"/>
      <c r="X111" s="365"/>
      <c r="Y111" s="366">
        <v>0.01</v>
      </c>
      <c r="Z111" s="366"/>
      <c r="AA111" s="366"/>
      <c r="AB111" s="366"/>
      <c r="AC111" s="366"/>
      <c r="AD111" s="366"/>
      <c r="AE111" s="366"/>
      <c r="AF111" s="366"/>
      <c r="AG111" s="366">
        <v>0.01</v>
      </c>
      <c r="AH111" s="366"/>
      <c r="AI111" s="366"/>
      <c r="AJ111" s="366"/>
      <c r="AK111" s="366"/>
      <c r="AL111" s="366"/>
      <c r="AM111" s="366"/>
      <c r="AN111" s="366"/>
      <c r="AO111" s="366">
        <v>0.01</v>
      </c>
      <c r="AP111" s="366"/>
      <c r="AQ111" s="366"/>
      <c r="AR111" s="366"/>
      <c r="AS111" s="366"/>
      <c r="AT111" s="366"/>
      <c r="AU111" s="366"/>
      <c r="AV111" s="366"/>
      <c r="AW111" s="109"/>
      <c r="AX111" s="366">
        <v>0.01</v>
      </c>
      <c r="AY111" s="366"/>
      <c r="AZ111" s="366"/>
      <c r="BA111" s="366"/>
      <c r="BB111" s="366"/>
      <c r="BC111" s="366"/>
      <c r="BD111" s="366"/>
      <c r="BE111" s="366"/>
      <c r="BF111" s="366">
        <v>0.01</v>
      </c>
      <c r="BG111" s="366"/>
      <c r="BH111" s="366"/>
      <c r="BI111" s="366"/>
      <c r="BJ111" s="366"/>
      <c r="BK111" s="366"/>
      <c r="BL111" s="366"/>
      <c r="BM111" s="366"/>
    </row>
    <row r="112" spans="2:66" s="110" customFormat="1" ht="5.0999999999999996" customHeight="1" x14ac:dyDescent="0.15">
      <c r="B112" s="111"/>
      <c r="C112" s="112"/>
      <c r="D112" s="119"/>
      <c r="E112" s="119"/>
      <c r="F112" s="109"/>
      <c r="G112" s="109"/>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20"/>
      <c r="AF112" s="120"/>
      <c r="AG112" s="120"/>
      <c r="AH112" s="120"/>
      <c r="AI112" s="120"/>
      <c r="AJ112" s="120"/>
      <c r="AK112" s="120"/>
      <c r="AL112" s="120"/>
      <c r="AM112" s="120"/>
      <c r="AN112" s="120"/>
      <c r="AO112" s="120"/>
      <c r="AP112" s="120"/>
      <c r="AQ112" s="120"/>
      <c r="AR112" s="120"/>
      <c r="AS112" s="120"/>
      <c r="AT112" s="120"/>
      <c r="AU112" s="120"/>
      <c r="AV112" s="120"/>
      <c r="AW112" s="121"/>
      <c r="AX112" s="121"/>
      <c r="AY112" s="109"/>
      <c r="AZ112" s="109"/>
      <c r="BA112" s="109"/>
      <c r="BB112" s="109"/>
      <c r="BC112" s="109"/>
      <c r="BD112" s="109"/>
      <c r="BE112" s="109"/>
      <c r="BF112" s="109"/>
      <c r="BG112" s="109"/>
      <c r="BH112" s="109"/>
      <c r="BI112" s="109"/>
      <c r="BJ112" s="109"/>
      <c r="BK112" s="109"/>
      <c r="BL112" s="109"/>
      <c r="BM112" s="109"/>
    </row>
    <row r="113" spans="2:65" s="110" customFormat="1" ht="80.099999999999994" customHeight="1" x14ac:dyDescent="0.15">
      <c r="B113" s="111"/>
      <c r="C113" s="367" t="s">
        <v>112</v>
      </c>
      <c r="D113" s="367"/>
      <c r="E113" s="367"/>
      <c r="F113" s="367"/>
      <c r="G113" s="367"/>
      <c r="H113" s="367"/>
      <c r="I113" s="367"/>
      <c r="J113" s="367"/>
      <c r="K113" s="367"/>
      <c r="L113" s="367"/>
      <c r="M113" s="367"/>
      <c r="N113" s="367"/>
      <c r="O113" s="367"/>
      <c r="P113" s="367"/>
      <c r="Q113" s="367"/>
      <c r="R113" s="367"/>
      <c r="S113" s="367"/>
      <c r="T113" s="367"/>
      <c r="U113" s="367"/>
      <c r="V113" s="367"/>
      <c r="W113" s="367"/>
      <c r="X113" s="367"/>
      <c r="Y113" s="367"/>
      <c r="Z113" s="367"/>
      <c r="AA113" s="367"/>
      <c r="AB113" s="367"/>
      <c r="AC113" s="367"/>
      <c r="AD113" s="367"/>
      <c r="AE113" s="367"/>
      <c r="AF113" s="367"/>
      <c r="AG113" s="367"/>
      <c r="AH113" s="367"/>
      <c r="AI113" s="367"/>
      <c r="AJ113" s="367"/>
      <c r="AK113" s="367"/>
      <c r="AL113" s="367"/>
      <c r="AM113" s="367"/>
      <c r="AN113" s="367"/>
      <c r="AO113" s="367"/>
      <c r="AP113" s="367"/>
      <c r="AQ113" s="367"/>
      <c r="AR113" s="367"/>
      <c r="AS113" s="367"/>
      <c r="AT113" s="367"/>
      <c r="AU113" s="367"/>
      <c r="AV113" s="367"/>
      <c r="AW113" s="122"/>
      <c r="AX113" s="122"/>
      <c r="AY113" s="122"/>
      <c r="AZ113" s="122"/>
      <c r="BA113" s="122"/>
      <c r="BB113" s="122"/>
      <c r="BC113" s="122"/>
      <c r="BD113" s="122"/>
      <c r="BE113" s="122"/>
      <c r="BF113" s="122"/>
      <c r="BG113" s="122"/>
      <c r="BH113" s="122"/>
      <c r="BI113" s="122"/>
      <c r="BJ113" s="122"/>
      <c r="BK113" s="122"/>
      <c r="BL113" s="122"/>
      <c r="BM113" s="122"/>
    </row>
    <row r="114" spans="2:65" s="110" customFormat="1" ht="9.9499999999999993" customHeight="1" x14ac:dyDescent="0.15">
      <c r="B114" s="111"/>
      <c r="C114" s="112"/>
      <c r="D114" s="123"/>
      <c r="E114" s="123"/>
      <c r="F114" s="123"/>
      <c r="G114" s="123"/>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3"/>
      <c r="AY114" s="109"/>
      <c r="AZ114" s="109"/>
      <c r="BA114" s="109"/>
      <c r="BB114" s="109"/>
      <c r="BC114" s="109"/>
      <c r="BD114" s="109"/>
      <c r="BE114" s="109"/>
      <c r="BF114" s="109"/>
      <c r="BG114" s="109"/>
      <c r="BH114" s="109"/>
      <c r="BI114" s="109"/>
      <c r="BJ114" s="109"/>
      <c r="BK114" s="109"/>
      <c r="BL114" s="109"/>
      <c r="BM114" s="109"/>
    </row>
    <row r="115" spans="2:65" s="110" customFormat="1" ht="20.100000000000001" customHeight="1" x14ac:dyDescent="0.15">
      <c r="B115" s="360" t="s">
        <v>113</v>
      </c>
      <c r="C115" s="360"/>
      <c r="D115" s="360"/>
      <c r="E115" s="360"/>
      <c r="F115" s="360"/>
      <c r="G115" s="360"/>
      <c r="H115" s="360"/>
      <c r="I115" s="360"/>
      <c r="J115" s="360"/>
      <c r="K115" s="360"/>
      <c r="L115" s="360"/>
      <c r="M115" s="360"/>
      <c r="N115" s="360"/>
      <c r="O115" s="360"/>
      <c r="P115" s="360"/>
      <c r="Q115" s="360"/>
      <c r="R115" s="360"/>
      <c r="S115" s="360"/>
      <c r="T115" s="360"/>
      <c r="U115" s="360"/>
      <c r="V115" s="360"/>
      <c r="W115" s="360"/>
      <c r="X115" s="360"/>
      <c r="Y115" s="360"/>
      <c r="Z115" s="360"/>
      <c r="AA115" s="360"/>
      <c r="AB115" s="360"/>
      <c r="AC115" s="360"/>
      <c r="AD115" s="360"/>
      <c r="AE115" s="360"/>
      <c r="AF115" s="360"/>
      <c r="AG115" s="360"/>
      <c r="AH115" s="360"/>
      <c r="AI115" s="360"/>
      <c r="AJ115" s="360"/>
      <c r="AK115" s="360"/>
      <c r="AL115" s="360"/>
      <c r="AM115" s="360"/>
      <c r="AN115" s="360"/>
      <c r="AO115" s="360"/>
      <c r="AP115" s="360"/>
      <c r="AQ115" s="360"/>
      <c r="AR115" s="360"/>
      <c r="AS115" s="360"/>
      <c r="AT115" s="360"/>
      <c r="AU115" s="360"/>
      <c r="AV115" s="360"/>
      <c r="AW115" s="109"/>
      <c r="AX115" s="109"/>
      <c r="AY115" s="109"/>
      <c r="AZ115" s="109"/>
      <c r="BA115" s="109"/>
      <c r="BB115" s="109"/>
      <c r="BC115" s="109"/>
      <c r="BD115" s="109"/>
      <c r="BE115" s="109"/>
      <c r="BF115" s="109"/>
      <c r="BG115" s="109"/>
      <c r="BH115" s="109"/>
      <c r="BI115" s="109"/>
      <c r="BJ115" s="109"/>
      <c r="BK115" s="109"/>
      <c r="BL115" s="109"/>
      <c r="BM115" s="109"/>
    </row>
    <row r="116" spans="2:65" s="110" customFormat="1" ht="5.0999999999999996" customHeight="1" x14ac:dyDescent="0.15">
      <c r="B116" s="111"/>
      <c r="C116" s="112"/>
      <c r="D116" s="119"/>
      <c r="E116" s="119"/>
      <c r="F116" s="109"/>
      <c r="G116" s="109"/>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20"/>
      <c r="AF116" s="120"/>
      <c r="AG116" s="120"/>
      <c r="AH116" s="120"/>
      <c r="AI116" s="120"/>
      <c r="AJ116" s="120"/>
      <c r="AK116" s="120"/>
      <c r="AL116" s="120"/>
      <c r="AM116" s="120"/>
      <c r="AN116" s="120"/>
      <c r="AO116" s="120"/>
      <c r="AP116" s="120"/>
      <c r="AQ116" s="120"/>
      <c r="AR116" s="120"/>
      <c r="AS116" s="120"/>
      <c r="AT116" s="120"/>
      <c r="AU116" s="120"/>
      <c r="AV116" s="120"/>
      <c r="AW116" s="121"/>
      <c r="AX116" s="121"/>
      <c r="AY116" s="109"/>
      <c r="AZ116" s="109"/>
      <c r="BA116" s="109"/>
      <c r="BB116" s="109"/>
      <c r="BC116" s="109"/>
      <c r="BD116" s="109"/>
      <c r="BE116" s="109"/>
      <c r="BF116" s="109"/>
      <c r="BG116" s="109"/>
      <c r="BH116" s="109"/>
      <c r="BI116" s="109"/>
      <c r="BJ116" s="109"/>
      <c r="BK116" s="109"/>
      <c r="BL116" s="109"/>
      <c r="BM116" s="109"/>
    </row>
    <row r="117" spans="2:65" s="110" customFormat="1" ht="80.099999999999994" customHeight="1" x14ac:dyDescent="0.15">
      <c r="B117" s="368" t="s">
        <v>114</v>
      </c>
      <c r="C117" s="368"/>
      <c r="D117" s="368"/>
      <c r="E117" s="368"/>
      <c r="F117" s="368"/>
      <c r="G117" s="125" t="s">
        <v>115</v>
      </c>
      <c r="H117" s="369" t="s">
        <v>116</v>
      </c>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69"/>
      <c r="AF117" s="369"/>
      <c r="AG117" s="369"/>
      <c r="AH117" s="369"/>
      <c r="AI117" s="369"/>
      <c r="AJ117" s="369"/>
      <c r="AK117" s="369"/>
      <c r="AL117" s="369"/>
      <c r="AM117" s="369"/>
      <c r="AN117" s="369"/>
      <c r="AO117" s="369"/>
      <c r="AP117" s="369"/>
      <c r="AQ117" s="369"/>
      <c r="AR117" s="369"/>
      <c r="AS117" s="369"/>
      <c r="AT117" s="369"/>
      <c r="AU117" s="369"/>
      <c r="AV117" s="369"/>
      <c r="AW117" s="123"/>
      <c r="AX117" s="123"/>
      <c r="AY117" s="123"/>
      <c r="AZ117" s="123"/>
      <c r="BA117" s="123"/>
      <c r="BB117" s="123"/>
      <c r="BC117" s="123"/>
      <c r="BD117" s="123"/>
      <c r="BE117" s="123"/>
      <c r="BF117" s="123"/>
      <c r="BG117" s="123"/>
      <c r="BH117" s="123"/>
      <c r="BI117" s="123"/>
      <c r="BJ117" s="123"/>
      <c r="BK117" s="123"/>
      <c r="BL117" s="123"/>
      <c r="BM117" s="123"/>
    </row>
    <row r="118" spans="2:65" s="110" customFormat="1" ht="5.0999999999999996" customHeight="1" x14ac:dyDescent="0.15">
      <c r="B118" s="111"/>
      <c r="C118" s="113"/>
      <c r="D118" s="370"/>
      <c r="E118" s="370"/>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09"/>
      <c r="AZ118" s="109"/>
      <c r="BA118" s="109"/>
      <c r="BB118" s="109"/>
      <c r="BC118" s="109"/>
      <c r="BD118" s="109"/>
      <c r="BE118" s="109"/>
      <c r="BF118" s="109"/>
      <c r="BG118" s="109"/>
      <c r="BH118" s="109"/>
      <c r="BI118" s="109"/>
      <c r="BJ118" s="109"/>
      <c r="BK118" s="109"/>
      <c r="BL118" s="109"/>
      <c r="BM118" s="109"/>
    </row>
    <row r="119" spans="2:65" s="110" customFormat="1" ht="30" customHeight="1" x14ac:dyDescent="0.15">
      <c r="B119" s="111"/>
      <c r="C119" s="112"/>
      <c r="D119" s="113"/>
      <c r="E119" s="114"/>
      <c r="F119" s="109"/>
      <c r="G119" s="109"/>
      <c r="H119" s="109"/>
      <c r="I119" s="109"/>
      <c r="J119" s="109"/>
      <c r="K119" s="109"/>
      <c r="L119" s="109"/>
      <c r="M119" s="109"/>
      <c r="N119" s="109"/>
      <c r="O119" s="109"/>
      <c r="P119" s="109"/>
      <c r="Q119" s="361" t="s">
        <v>101</v>
      </c>
      <c r="R119" s="361"/>
      <c r="S119" s="361"/>
      <c r="T119" s="361"/>
      <c r="U119" s="361"/>
      <c r="V119" s="361"/>
      <c r="W119" s="361"/>
      <c r="X119" s="361"/>
      <c r="Y119" s="361" t="s">
        <v>102</v>
      </c>
      <c r="Z119" s="361"/>
      <c r="AA119" s="361"/>
      <c r="AB119" s="361"/>
      <c r="AC119" s="361"/>
      <c r="AD119" s="361"/>
      <c r="AE119" s="361"/>
      <c r="AF119" s="361"/>
      <c r="AG119" s="361" t="s">
        <v>103</v>
      </c>
      <c r="AH119" s="362"/>
      <c r="AI119" s="362"/>
      <c r="AJ119" s="362"/>
      <c r="AK119" s="362"/>
      <c r="AL119" s="362"/>
      <c r="AM119" s="362"/>
      <c r="AN119" s="362"/>
      <c r="AO119" s="361" t="s">
        <v>104</v>
      </c>
      <c r="AP119" s="362"/>
      <c r="AQ119" s="362"/>
      <c r="AR119" s="362"/>
      <c r="AS119" s="362"/>
      <c r="AT119" s="362"/>
      <c r="AU119" s="362"/>
      <c r="AV119" s="362"/>
      <c r="AW119" s="37"/>
      <c r="AX119" s="361" t="s">
        <v>105</v>
      </c>
      <c r="AY119" s="362"/>
      <c r="AZ119" s="362"/>
      <c r="BA119" s="362"/>
      <c r="BB119" s="362"/>
      <c r="BC119" s="362"/>
      <c r="BD119" s="362"/>
      <c r="BE119" s="362"/>
      <c r="BF119" s="361" t="s">
        <v>106</v>
      </c>
      <c r="BG119" s="362"/>
      <c r="BH119" s="362"/>
      <c r="BI119" s="362"/>
      <c r="BJ119" s="362"/>
      <c r="BK119" s="362"/>
      <c r="BL119" s="362"/>
      <c r="BM119" s="362"/>
    </row>
    <row r="120" spans="2:65" s="110" customFormat="1" ht="20.100000000000001" customHeight="1" x14ac:dyDescent="0.15">
      <c r="B120" s="111"/>
      <c r="C120" s="112"/>
      <c r="D120" s="113"/>
      <c r="E120" s="114"/>
      <c r="F120" s="109"/>
      <c r="G120" s="109"/>
      <c r="H120" s="109"/>
      <c r="I120" s="109"/>
      <c r="J120" s="109"/>
      <c r="K120" s="109"/>
      <c r="L120" s="109"/>
      <c r="M120" s="109"/>
      <c r="N120" s="109"/>
      <c r="O120" s="109"/>
      <c r="P120" s="362" t="s">
        <v>117</v>
      </c>
      <c r="Q120" s="362"/>
      <c r="R120" s="362"/>
      <c r="S120" s="362"/>
      <c r="T120" s="362"/>
      <c r="U120" s="362"/>
      <c r="V120" s="362"/>
      <c r="W120" s="362"/>
      <c r="X120" s="362"/>
      <c r="Y120" s="362"/>
      <c r="Z120" s="37"/>
      <c r="AA120" s="37"/>
      <c r="AB120" s="37"/>
      <c r="AC120" s="115"/>
      <c r="AD120" s="115"/>
      <c r="AE120" s="115"/>
      <c r="AF120" s="115"/>
      <c r="AG120" s="115"/>
      <c r="AH120" s="115"/>
      <c r="AI120" s="115"/>
      <c r="AJ120" s="115"/>
      <c r="AK120" s="115"/>
      <c r="AL120" s="115"/>
      <c r="AM120" s="115"/>
      <c r="AN120" s="115"/>
      <c r="AO120" s="115"/>
      <c r="AP120" s="115"/>
      <c r="AQ120" s="115"/>
      <c r="AR120" s="115"/>
      <c r="AS120" s="115"/>
      <c r="AT120" s="115"/>
      <c r="AU120" s="115"/>
      <c r="AV120" s="115"/>
      <c r="AW120" s="109"/>
      <c r="AX120" s="115"/>
      <c r="AY120" s="115"/>
      <c r="AZ120" s="115"/>
      <c r="BA120" s="109"/>
      <c r="BB120" s="109"/>
      <c r="BC120" s="109"/>
      <c r="BD120" s="109"/>
      <c r="BE120" s="109"/>
      <c r="BF120" s="109"/>
      <c r="BG120" s="109"/>
      <c r="BH120" s="109"/>
      <c r="BI120" s="109"/>
      <c r="BJ120" s="109"/>
      <c r="BK120" s="109"/>
      <c r="BL120" s="109"/>
      <c r="BM120" s="109"/>
    </row>
    <row r="121" spans="2:65" s="110" customFormat="1" ht="30" customHeight="1" x14ac:dyDescent="0.15">
      <c r="B121" s="111"/>
      <c r="C121" s="363" t="s">
        <v>118</v>
      </c>
      <c r="D121" s="363"/>
      <c r="E121" s="363"/>
      <c r="F121" s="363"/>
      <c r="G121" s="109"/>
      <c r="H121" s="371" t="s">
        <v>119</v>
      </c>
      <c r="I121" s="371"/>
      <c r="J121" s="371"/>
      <c r="K121" s="371"/>
      <c r="L121" s="371"/>
      <c r="M121" s="371"/>
      <c r="N121" s="371"/>
      <c r="O121" s="371"/>
      <c r="P121" s="109"/>
      <c r="Q121" s="366">
        <v>1.0999999999999999E-2</v>
      </c>
      <c r="R121" s="366"/>
      <c r="S121" s="366"/>
      <c r="T121" s="366"/>
      <c r="U121" s="366"/>
      <c r="V121" s="366"/>
      <c r="W121" s="366"/>
      <c r="X121" s="366"/>
      <c r="Y121" s="366">
        <v>1.2E-2</v>
      </c>
      <c r="Z121" s="366"/>
      <c r="AA121" s="366"/>
      <c r="AB121" s="366"/>
      <c r="AC121" s="366"/>
      <c r="AD121" s="366"/>
      <c r="AE121" s="366"/>
      <c r="AF121" s="366"/>
      <c r="AG121" s="366">
        <v>1.2999999999999999E-2</v>
      </c>
      <c r="AH121" s="366"/>
      <c r="AI121" s="366"/>
      <c r="AJ121" s="366"/>
      <c r="AK121" s="366"/>
      <c r="AL121" s="366"/>
      <c r="AM121" s="366"/>
      <c r="AN121" s="366"/>
      <c r="AO121" s="366">
        <v>1.4E-2</v>
      </c>
      <c r="AP121" s="366"/>
      <c r="AQ121" s="366"/>
      <c r="AR121" s="366"/>
      <c r="AS121" s="366"/>
      <c r="AT121" s="366"/>
      <c r="AU121" s="366"/>
      <c r="AV121" s="366"/>
      <c r="AW121" s="109"/>
      <c r="AX121" s="372">
        <v>1.4E-2</v>
      </c>
      <c r="AY121" s="372"/>
      <c r="AZ121" s="372"/>
      <c r="BA121" s="372"/>
      <c r="BB121" s="372"/>
      <c r="BC121" s="372"/>
      <c r="BD121" s="372"/>
      <c r="BE121" s="372"/>
      <c r="BF121" s="372">
        <v>1.6E-2</v>
      </c>
      <c r="BG121" s="372"/>
      <c r="BH121" s="372"/>
      <c r="BI121" s="372"/>
      <c r="BJ121" s="372"/>
      <c r="BK121" s="372"/>
      <c r="BL121" s="372"/>
      <c r="BM121" s="372"/>
    </row>
    <row r="122" spans="2:65" s="110" customFormat="1" ht="5.0999999999999996" customHeight="1" x14ac:dyDescent="0.15">
      <c r="B122" s="111"/>
      <c r="C122" s="112"/>
      <c r="D122" s="112"/>
      <c r="E122" s="111"/>
      <c r="F122" s="111"/>
      <c r="G122" s="126"/>
      <c r="H122" s="112"/>
      <c r="I122" s="112"/>
      <c r="J122" s="112"/>
      <c r="K122" s="112"/>
      <c r="L122" s="112"/>
      <c r="M122" s="112"/>
      <c r="N122" s="112"/>
      <c r="O122" s="112"/>
      <c r="P122" s="112"/>
      <c r="Q122" s="127"/>
      <c r="R122" s="127"/>
      <c r="S122" s="128"/>
      <c r="T122" s="128"/>
      <c r="U122" s="128"/>
      <c r="V122" s="128"/>
      <c r="W122" s="128"/>
      <c r="X122" s="129"/>
      <c r="Y122" s="129"/>
      <c r="Z122" s="129"/>
      <c r="AA122" s="129"/>
      <c r="AB122" s="129"/>
      <c r="AC122" s="129"/>
      <c r="AD122" s="129"/>
      <c r="AE122" s="129"/>
      <c r="AF122" s="129"/>
      <c r="AG122" s="129"/>
      <c r="AH122" s="129"/>
      <c r="AI122" s="129"/>
      <c r="AJ122" s="129"/>
      <c r="AK122" s="129"/>
      <c r="AL122" s="129"/>
      <c r="AM122" s="129"/>
      <c r="AN122" s="129"/>
      <c r="AO122" s="129"/>
      <c r="AP122" s="129"/>
      <c r="AQ122" s="129"/>
      <c r="AR122" s="129"/>
      <c r="AS122" s="129"/>
      <c r="AT122" s="129"/>
      <c r="AU122" s="129"/>
      <c r="AV122" s="129"/>
      <c r="AW122" s="109"/>
      <c r="AX122" s="130"/>
      <c r="AY122" s="130"/>
      <c r="AZ122" s="130"/>
      <c r="BA122" s="109"/>
      <c r="BB122" s="109"/>
      <c r="BC122" s="109"/>
      <c r="BD122" s="109"/>
      <c r="BE122" s="109"/>
      <c r="BF122" s="109"/>
      <c r="BG122" s="109"/>
      <c r="BH122" s="109"/>
      <c r="BI122" s="109"/>
      <c r="BJ122" s="109"/>
      <c r="BK122" s="109"/>
      <c r="BL122" s="109"/>
      <c r="BM122" s="109"/>
    </row>
    <row r="123" spans="2:65" s="110" customFormat="1" ht="30" customHeight="1" x14ac:dyDescent="0.15">
      <c r="B123" s="111"/>
      <c r="C123" s="363" t="s">
        <v>111</v>
      </c>
      <c r="D123" s="363"/>
      <c r="E123" s="363"/>
      <c r="F123" s="363"/>
      <c r="G123" s="109"/>
      <c r="H123" s="371" t="s">
        <v>119</v>
      </c>
      <c r="I123" s="371"/>
      <c r="J123" s="371"/>
      <c r="K123" s="371"/>
      <c r="L123" s="371"/>
      <c r="M123" s="371"/>
      <c r="N123" s="371"/>
      <c r="O123" s="371"/>
      <c r="P123" s="109"/>
      <c r="Q123" s="366">
        <v>1.0999999999999999E-2</v>
      </c>
      <c r="R123" s="366"/>
      <c r="S123" s="366"/>
      <c r="T123" s="366"/>
      <c r="U123" s="366"/>
      <c r="V123" s="366"/>
      <c r="W123" s="366"/>
      <c r="X123" s="366"/>
      <c r="Y123" s="366">
        <v>1.0999999999999999E-2</v>
      </c>
      <c r="Z123" s="366"/>
      <c r="AA123" s="366"/>
      <c r="AB123" s="366"/>
      <c r="AC123" s="366"/>
      <c r="AD123" s="366"/>
      <c r="AE123" s="366"/>
      <c r="AF123" s="366"/>
      <c r="AG123" s="366">
        <v>1.0999999999999999E-2</v>
      </c>
      <c r="AH123" s="366"/>
      <c r="AI123" s="366"/>
      <c r="AJ123" s="366"/>
      <c r="AK123" s="366"/>
      <c r="AL123" s="366"/>
      <c r="AM123" s="366"/>
      <c r="AN123" s="366"/>
      <c r="AO123" s="366">
        <v>1.0999999999999999E-2</v>
      </c>
      <c r="AP123" s="366"/>
      <c r="AQ123" s="366"/>
      <c r="AR123" s="366"/>
      <c r="AS123" s="366"/>
      <c r="AT123" s="366"/>
      <c r="AU123" s="366"/>
      <c r="AV123" s="366"/>
      <c r="AW123" s="109"/>
      <c r="AX123" s="366">
        <v>1.0999999999999999E-2</v>
      </c>
      <c r="AY123" s="366"/>
      <c r="AZ123" s="366"/>
      <c r="BA123" s="366"/>
      <c r="BB123" s="366"/>
      <c r="BC123" s="366"/>
      <c r="BD123" s="366"/>
      <c r="BE123" s="366"/>
      <c r="BF123" s="366">
        <v>1.0999999999999999E-2</v>
      </c>
      <c r="BG123" s="366"/>
      <c r="BH123" s="366"/>
      <c r="BI123" s="366"/>
      <c r="BJ123" s="366"/>
      <c r="BK123" s="366"/>
      <c r="BL123" s="366"/>
      <c r="BM123" s="366"/>
    </row>
    <row r="124" spans="2:65" s="110" customFormat="1" ht="5.0999999999999996" customHeight="1" x14ac:dyDescent="0.15">
      <c r="B124" s="111"/>
      <c r="C124" s="131"/>
      <c r="D124" s="131"/>
      <c r="E124" s="131"/>
      <c r="F124" s="131"/>
      <c r="G124" s="111"/>
      <c r="H124" s="111"/>
      <c r="I124" s="111"/>
      <c r="J124" s="111"/>
      <c r="K124" s="111"/>
      <c r="L124" s="111"/>
      <c r="M124" s="111"/>
      <c r="N124" s="111"/>
      <c r="O124" s="109"/>
      <c r="P124" s="109"/>
      <c r="Q124" s="115"/>
      <c r="R124" s="115"/>
      <c r="S124" s="121"/>
      <c r="T124" s="121"/>
      <c r="U124" s="121"/>
      <c r="V124" s="132"/>
      <c r="W124" s="132"/>
      <c r="X124" s="132"/>
      <c r="Y124" s="121"/>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c r="AT124" s="121"/>
      <c r="AU124" s="121"/>
      <c r="AV124" s="109"/>
      <c r="AW124" s="133"/>
      <c r="AX124" s="133"/>
      <c r="AY124" s="109"/>
      <c r="AZ124" s="109"/>
      <c r="BA124" s="109"/>
      <c r="BB124" s="109"/>
      <c r="BC124" s="109"/>
      <c r="BD124" s="109"/>
      <c r="BE124" s="109"/>
      <c r="BF124" s="109"/>
      <c r="BG124" s="109"/>
      <c r="BH124" s="109"/>
      <c r="BI124" s="109"/>
      <c r="BJ124" s="109"/>
      <c r="BK124" s="109"/>
      <c r="BL124" s="109"/>
      <c r="BM124" s="109"/>
    </row>
    <row r="125" spans="2:65" s="110" customFormat="1" ht="30" customHeight="1" x14ac:dyDescent="0.15">
      <c r="B125" s="363" t="s">
        <v>120</v>
      </c>
      <c r="C125" s="363"/>
      <c r="D125" s="363"/>
      <c r="E125" s="363"/>
      <c r="F125" s="363"/>
      <c r="G125" s="125" t="s">
        <v>115</v>
      </c>
      <c r="H125" s="373" t="s">
        <v>121</v>
      </c>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373"/>
      <c r="AH125" s="373"/>
      <c r="AI125" s="373"/>
      <c r="AJ125" s="373"/>
      <c r="AK125" s="373"/>
      <c r="AL125" s="373"/>
      <c r="AM125" s="373"/>
      <c r="AN125" s="373"/>
      <c r="AO125" s="373"/>
      <c r="AP125" s="373"/>
      <c r="AQ125" s="373"/>
      <c r="AR125" s="373"/>
      <c r="AS125" s="373"/>
      <c r="AT125" s="373"/>
      <c r="AU125" s="373"/>
      <c r="AV125" s="373"/>
      <c r="AW125" s="109"/>
      <c r="AX125" s="109"/>
      <c r="AY125" s="109"/>
      <c r="AZ125" s="109"/>
      <c r="BA125" s="109"/>
      <c r="BB125" s="109"/>
      <c r="BC125" s="109"/>
      <c r="BD125" s="109"/>
      <c r="BE125" s="109"/>
      <c r="BF125" s="109"/>
      <c r="BG125" s="109"/>
      <c r="BH125" s="109"/>
      <c r="BI125" s="109"/>
      <c r="BJ125" s="109"/>
      <c r="BK125" s="109"/>
      <c r="BL125" s="109"/>
      <c r="BM125" s="109"/>
    </row>
    <row r="126" spans="2:65" s="110" customFormat="1" ht="5.0999999999999996" customHeight="1" x14ac:dyDescent="0.15">
      <c r="B126" s="134"/>
      <c r="C126" s="134"/>
      <c r="D126" s="134"/>
      <c r="E126" s="134"/>
      <c r="F126" s="134"/>
      <c r="G126" s="12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14"/>
      <c r="AW126" s="114"/>
      <c r="AX126" s="114"/>
      <c r="AY126" s="114"/>
      <c r="AZ126" s="114"/>
      <c r="BA126" s="114"/>
      <c r="BB126" s="114"/>
      <c r="BC126" s="114"/>
      <c r="BD126" s="114"/>
      <c r="BE126" s="114"/>
      <c r="BF126" s="114"/>
      <c r="BG126" s="114"/>
      <c r="BH126" s="114"/>
      <c r="BI126" s="114"/>
      <c r="BJ126" s="114"/>
      <c r="BK126" s="114"/>
      <c r="BL126" s="114"/>
      <c r="BM126" s="114"/>
    </row>
    <row r="127" spans="2:65" s="110" customFormat="1" ht="30" customHeight="1" x14ac:dyDescent="0.15">
      <c r="B127" s="368" t="s">
        <v>122</v>
      </c>
      <c r="C127" s="368"/>
      <c r="D127" s="368"/>
      <c r="E127" s="368"/>
      <c r="F127" s="368"/>
      <c r="G127" s="136" t="s">
        <v>115</v>
      </c>
      <c r="H127" s="373" t="s">
        <v>123</v>
      </c>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109"/>
      <c r="AX127" s="109"/>
      <c r="AY127" s="109"/>
      <c r="AZ127" s="109"/>
      <c r="BA127" s="109"/>
      <c r="BB127" s="109"/>
      <c r="BC127" s="109"/>
      <c r="BD127" s="109"/>
      <c r="BE127" s="109"/>
      <c r="BF127" s="109"/>
      <c r="BG127" s="109"/>
      <c r="BH127" s="109"/>
      <c r="BI127" s="109"/>
      <c r="BJ127" s="109"/>
      <c r="BK127" s="109"/>
      <c r="BL127" s="109"/>
      <c r="BM127" s="109"/>
    </row>
    <row r="128" spans="2:65" s="110" customFormat="1" ht="5.0999999999999996" customHeight="1" x14ac:dyDescent="0.15">
      <c r="B128" s="112"/>
      <c r="C128" s="112"/>
      <c r="D128" s="112"/>
      <c r="E128" s="112"/>
      <c r="F128" s="112"/>
      <c r="G128" s="136"/>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135"/>
      <c r="AD128" s="135"/>
      <c r="AE128" s="135"/>
      <c r="AF128" s="135"/>
      <c r="AG128" s="135"/>
      <c r="AH128" s="135"/>
      <c r="AI128" s="135"/>
      <c r="AJ128" s="135"/>
      <c r="AK128" s="135"/>
      <c r="AL128" s="135"/>
      <c r="AM128" s="135"/>
      <c r="AN128" s="135"/>
      <c r="AO128" s="135"/>
      <c r="AP128" s="135"/>
      <c r="AQ128" s="135"/>
      <c r="AR128" s="135"/>
      <c r="AS128" s="135"/>
      <c r="AT128" s="135"/>
      <c r="AU128" s="135"/>
      <c r="AV128" s="135"/>
      <c r="AW128" s="135"/>
      <c r="AX128" s="114"/>
      <c r="AY128" s="114"/>
      <c r="AZ128" s="114"/>
      <c r="BA128" s="114"/>
      <c r="BB128" s="114"/>
      <c r="BC128" s="114"/>
      <c r="BD128" s="114"/>
      <c r="BE128" s="114"/>
      <c r="BF128" s="114"/>
      <c r="BG128" s="114"/>
      <c r="BH128" s="114"/>
      <c r="BI128" s="114"/>
      <c r="BJ128" s="114"/>
      <c r="BK128" s="114"/>
      <c r="BL128" s="114"/>
      <c r="BM128" s="114"/>
    </row>
    <row r="129" spans="1:72" s="110" customFormat="1" ht="30" customHeight="1" x14ac:dyDescent="0.15">
      <c r="B129" s="368" t="s">
        <v>124</v>
      </c>
      <c r="C129" s="368"/>
      <c r="D129" s="368"/>
      <c r="E129" s="368"/>
      <c r="F129" s="368"/>
      <c r="G129" s="125" t="s">
        <v>125</v>
      </c>
      <c r="H129" s="369" t="s">
        <v>126</v>
      </c>
      <c r="I129" s="369"/>
      <c r="J129" s="369"/>
      <c r="K129" s="369"/>
      <c r="L129" s="369"/>
      <c r="M129" s="369"/>
      <c r="N129" s="369"/>
      <c r="O129" s="369"/>
      <c r="P129" s="369"/>
      <c r="Q129" s="369"/>
      <c r="R129" s="369"/>
      <c r="S129" s="369"/>
      <c r="T129" s="369"/>
      <c r="U129" s="369"/>
      <c r="V129" s="369"/>
      <c r="W129" s="369"/>
      <c r="X129" s="369"/>
      <c r="Y129" s="369"/>
      <c r="Z129" s="369"/>
      <c r="AA129" s="369"/>
      <c r="AB129" s="369"/>
      <c r="AC129" s="369"/>
      <c r="AD129" s="369"/>
      <c r="AE129" s="369"/>
      <c r="AF129" s="369"/>
      <c r="AG129" s="369"/>
      <c r="AH129" s="369"/>
      <c r="AI129" s="369"/>
      <c r="AJ129" s="369"/>
      <c r="AK129" s="369"/>
      <c r="AL129" s="369"/>
      <c r="AM129" s="369"/>
      <c r="AN129" s="369"/>
      <c r="AO129" s="369"/>
      <c r="AP129" s="369"/>
      <c r="AQ129" s="369"/>
      <c r="AR129" s="369"/>
      <c r="AS129" s="369"/>
      <c r="AT129" s="369"/>
      <c r="AU129" s="369"/>
      <c r="AV129" s="369"/>
      <c r="AW129" s="123"/>
      <c r="AX129" s="123"/>
      <c r="AY129" s="123"/>
      <c r="AZ129" s="123"/>
      <c r="BA129" s="123"/>
      <c r="BB129" s="123"/>
      <c r="BC129" s="123"/>
      <c r="BD129" s="123"/>
      <c r="BE129" s="123"/>
      <c r="BF129" s="123"/>
      <c r="BG129" s="123"/>
      <c r="BH129" s="123"/>
      <c r="BI129" s="123"/>
      <c r="BJ129" s="123"/>
      <c r="BK129" s="123"/>
      <c r="BL129" s="123"/>
      <c r="BM129" s="123"/>
    </row>
    <row r="130" spans="1:72" s="8" customFormat="1" ht="9.9499999999999993" hidden="1" customHeight="1" x14ac:dyDescent="0.15">
      <c r="A130" s="27"/>
      <c r="B130" s="37"/>
      <c r="C130" s="137"/>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9"/>
      <c r="AN130" s="139"/>
      <c r="AO130" s="139"/>
      <c r="AP130" s="139"/>
      <c r="AQ130" s="139"/>
      <c r="AR130" s="139"/>
      <c r="AS130" s="139"/>
      <c r="AT130" s="139"/>
      <c r="AU130" s="139"/>
      <c r="AV130" s="139"/>
      <c r="AW130" s="37"/>
      <c r="AX130" s="109"/>
      <c r="AY130" s="109"/>
      <c r="AZ130" s="109"/>
      <c r="BA130" s="109"/>
      <c r="BB130" s="109"/>
      <c r="BC130" s="109"/>
      <c r="BD130" s="109"/>
      <c r="BE130" s="109"/>
      <c r="BF130" s="109"/>
      <c r="BG130" s="109"/>
      <c r="BH130" s="109"/>
      <c r="BI130" s="109"/>
      <c r="BJ130" s="109"/>
      <c r="BK130" s="109"/>
      <c r="BL130" s="109"/>
      <c r="BM130" s="109"/>
    </row>
    <row r="131" spans="1:72" s="110" customFormat="1" ht="20.100000000000001" hidden="1" customHeight="1" x14ac:dyDescent="0.15">
      <c r="B131" s="373" t="s">
        <v>127</v>
      </c>
      <c r="C131" s="373"/>
      <c r="D131" s="373"/>
      <c r="E131" s="373"/>
      <c r="F131" s="373"/>
      <c r="G131" s="373"/>
      <c r="H131" s="373"/>
      <c r="I131" s="373"/>
      <c r="J131" s="373"/>
      <c r="K131" s="373"/>
      <c r="L131" s="373"/>
      <c r="M131" s="373"/>
      <c r="N131" s="373"/>
      <c r="O131" s="373"/>
      <c r="P131" s="373"/>
      <c r="Q131" s="373"/>
      <c r="R131" s="373"/>
      <c r="S131" s="373"/>
      <c r="T131" s="373"/>
      <c r="U131" s="373"/>
      <c r="V131" s="373"/>
      <c r="W131" s="373"/>
      <c r="X131" s="373"/>
      <c r="Y131" s="373"/>
      <c r="Z131" s="373"/>
      <c r="AA131" s="373"/>
      <c r="AB131" s="373"/>
      <c r="AC131" s="373"/>
      <c r="AD131" s="373"/>
      <c r="AE131" s="373"/>
      <c r="AF131" s="373"/>
      <c r="AG131" s="373"/>
      <c r="AH131" s="373"/>
      <c r="AI131" s="373"/>
      <c r="AJ131" s="373"/>
      <c r="AK131" s="373"/>
      <c r="AL131" s="373"/>
      <c r="AM131" s="373"/>
      <c r="AN131" s="373"/>
      <c r="AO131" s="373"/>
      <c r="AP131" s="373"/>
      <c r="AQ131" s="373"/>
      <c r="AR131" s="373"/>
      <c r="AS131" s="373"/>
      <c r="AT131" s="373"/>
      <c r="AU131" s="373"/>
      <c r="AV131" s="373"/>
      <c r="AW131" s="109"/>
      <c r="AX131" s="109"/>
      <c r="AY131" s="109"/>
      <c r="AZ131" s="109"/>
      <c r="BA131" s="109"/>
      <c r="BB131" s="109"/>
      <c r="BC131" s="109"/>
      <c r="BD131" s="109"/>
      <c r="BE131" s="109"/>
      <c r="BF131" s="109"/>
      <c r="BG131" s="109"/>
      <c r="BH131" s="109"/>
      <c r="BI131" s="109"/>
      <c r="BJ131" s="109"/>
      <c r="BK131" s="109"/>
      <c r="BL131" s="109"/>
      <c r="BM131" s="109"/>
    </row>
    <row r="132" spans="1:72" s="110" customFormat="1" ht="5.0999999999999996" hidden="1" customHeight="1" x14ac:dyDescent="0.15">
      <c r="B132" s="112"/>
      <c r="C132" s="112"/>
      <c r="D132" s="112"/>
      <c r="E132" s="112"/>
      <c r="F132" s="112"/>
      <c r="G132" s="136"/>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E132" s="135"/>
      <c r="AF132" s="135"/>
      <c r="AG132" s="135"/>
      <c r="AH132" s="135"/>
      <c r="AI132" s="135"/>
      <c r="AJ132" s="135"/>
      <c r="AK132" s="135"/>
      <c r="AL132" s="135"/>
      <c r="AM132" s="135"/>
      <c r="AN132" s="135"/>
      <c r="AO132" s="135"/>
      <c r="AP132" s="135"/>
      <c r="AQ132" s="135"/>
      <c r="AR132" s="135"/>
      <c r="AS132" s="135"/>
      <c r="AT132" s="135"/>
      <c r="AU132" s="135"/>
      <c r="AV132" s="135"/>
      <c r="AW132" s="135"/>
      <c r="AX132" s="114"/>
      <c r="AY132" s="114"/>
      <c r="AZ132" s="114"/>
      <c r="BA132" s="114"/>
      <c r="BB132" s="114"/>
      <c r="BC132" s="114"/>
      <c r="BD132" s="114"/>
      <c r="BE132" s="114"/>
      <c r="BF132" s="114"/>
      <c r="BG132" s="114"/>
      <c r="BH132" s="114"/>
      <c r="BI132" s="114"/>
      <c r="BJ132" s="114"/>
      <c r="BK132" s="114"/>
      <c r="BL132" s="114"/>
      <c r="BM132" s="114"/>
    </row>
    <row r="133" spans="1:72" s="110" customFormat="1" ht="39.950000000000003" hidden="1" customHeight="1" x14ac:dyDescent="0.15">
      <c r="B133" s="375" t="s">
        <v>29</v>
      </c>
      <c r="C133" s="375"/>
      <c r="D133" s="375"/>
      <c r="E133" s="375"/>
      <c r="F133" s="375"/>
      <c r="G133" s="125" t="s">
        <v>115</v>
      </c>
      <c r="H133" s="369" t="s">
        <v>128</v>
      </c>
      <c r="I133" s="369"/>
      <c r="J133" s="369"/>
      <c r="K133" s="369"/>
      <c r="L133" s="369"/>
      <c r="M133" s="369"/>
      <c r="N133" s="369"/>
      <c r="O133" s="369"/>
      <c r="P133" s="369"/>
      <c r="Q133" s="369"/>
      <c r="R133" s="369"/>
      <c r="S133" s="369"/>
      <c r="T133" s="369"/>
      <c r="U133" s="369"/>
      <c r="V133" s="369"/>
      <c r="W133" s="369"/>
      <c r="X133" s="369"/>
      <c r="Y133" s="369"/>
      <c r="Z133" s="369"/>
      <c r="AA133" s="369"/>
      <c r="AB133" s="369"/>
      <c r="AC133" s="369"/>
      <c r="AD133" s="369"/>
      <c r="AE133" s="369"/>
      <c r="AF133" s="369"/>
      <c r="AG133" s="369"/>
      <c r="AH133" s="369"/>
      <c r="AI133" s="369"/>
      <c r="AJ133" s="369"/>
      <c r="AK133" s="369"/>
      <c r="AL133" s="369"/>
      <c r="AM133" s="369"/>
      <c r="AN133" s="369"/>
      <c r="AO133" s="369"/>
      <c r="AP133" s="369"/>
      <c r="AQ133" s="369"/>
      <c r="AR133" s="369"/>
      <c r="AS133" s="369"/>
      <c r="AT133" s="369"/>
      <c r="AU133" s="369"/>
      <c r="AV133" s="369"/>
      <c r="AW133" s="369"/>
      <c r="AX133" s="369"/>
      <c r="AY133" s="369"/>
      <c r="AZ133" s="369"/>
      <c r="BA133" s="369"/>
      <c r="BB133" s="369"/>
      <c r="BC133" s="369"/>
      <c r="BD133" s="369"/>
      <c r="BE133" s="369"/>
      <c r="BF133" s="369"/>
      <c r="BG133" s="369"/>
      <c r="BH133" s="369"/>
      <c r="BI133" s="369"/>
      <c r="BJ133" s="369"/>
      <c r="BK133" s="369"/>
      <c r="BL133" s="369"/>
      <c r="BM133" s="369"/>
    </row>
    <row r="134" spans="1:72" s="90" customFormat="1" ht="15" customHeight="1" x14ac:dyDescent="0.15">
      <c r="B134" s="5"/>
      <c r="C134" s="105"/>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c r="AY134" s="106"/>
      <c r="AZ134" s="106"/>
      <c r="BA134" s="106"/>
      <c r="BB134" s="106"/>
      <c r="BC134" s="106"/>
      <c r="BD134" s="106"/>
      <c r="BE134" s="106"/>
      <c r="BF134" s="106"/>
      <c r="BG134" s="106"/>
      <c r="BH134" s="106"/>
      <c r="BI134" s="106"/>
      <c r="BJ134" s="106"/>
      <c r="BK134" s="106"/>
      <c r="BL134" s="106"/>
      <c r="BM134" s="106"/>
      <c r="BN134" s="92"/>
    </row>
    <row r="135" spans="1:72" s="110" customFormat="1" ht="15" customHeight="1" x14ac:dyDescent="0.15">
      <c r="B135" s="140"/>
      <c r="C135" s="140"/>
      <c r="D135" s="140"/>
      <c r="E135" s="140"/>
      <c r="F135" s="140"/>
      <c r="G135" s="125"/>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c r="AR135" s="124"/>
      <c r="AS135" s="124"/>
      <c r="AT135" s="124"/>
      <c r="AU135" s="124"/>
      <c r="AV135" s="124"/>
      <c r="AW135" s="124"/>
      <c r="AX135" s="124"/>
      <c r="AY135" s="124"/>
      <c r="AZ135" s="124"/>
      <c r="BA135" s="124"/>
      <c r="BB135" s="124"/>
      <c r="BC135" s="124"/>
      <c r="BD135" s="124"/>
      <c r="BE135" s="124"/>
      <c r="BF135" s="124"/>
      <c r="BG135" s="124"/>
      <c r="BH135" s="124"/>
      <c r="BI135" s="124"/>
      <c r="BJ135" s="124"/>
      <c r="BK135" s="124"/>
      <c r="BL135" s="124"/>
      <c r="BM135" s="124"/>
    </row>
    <row r="136" spans="1:72" s="110" customFormat="1" ht="20.100000000000001" customHeight="1" x14ac:dyDescent="0.15">
      <c r="B136" s="376" t="s">
        <v>129</v>
      </c>
      <c r="C136" s="376"/>
      <c r="D136" s="376"/>
      <c r="E136" s="376"/>
      <c r="F136" s="376"/>
      <c r="G136" s="376"/>
      <c r="H136" s="376"/>
      <c r="I136" s="376"/>
      <c r="J136" s="376"/>
      <c r="K136" s="376"/>
      <c r="L136" s="376"/>
      <c r="M136" s="376"/>
      <c r="N136" s="376"/>
      <c r="O136" s="376"/>
      <c r="P136" s="376"/>
      <c r="Q136" s="376"/>
      <c r="R136" s="376"/>
      <c r="S136" s="376"/>
      <c r="T136" s="376"/>
      <c r="U136" s="376"/>
      <c r="V136" s="376"/>
      <c r="W136" s="376"/>
      <c r="X136" s="376"/>
      <c r="Y136" s="376"/>
      <c r="Z136" s="376"/>
      <c r="AA136" s="376"/>
      <c r="AB136" s="376"/>
      <c r="AC136" s="376"/>
      <c r="AD136" s="376"/>
      <c r="AE136" s="376"/>
      <c r="AF136" s="376"/>
      <c r="AG136" s="376"/>
      <c r="AH136" s="376"/>
      <c r="AI136" s="376"/>
      <c r="AJ136" s="376"/>
      <c r="AK136" s="376"/>
      <c r="AL136" s="376"/>
      <c r="AM136" s="376"/>
      <c r="AN136" s="376"/>
      <c r="AO136" s="376"/>
      <c r="AP136" s="376"/>
      <c r="AQ136" s="376"/>
      <c r="AR136" s="376"/>
      <c r="AS136" s="376"/>
      <c r="AT136" s="376"/>
      <c r="AU136" s="376"/>
      <c r="AV136" s="376"/>
      <c r="BA136" s="8"/>
    </row>
    <row r="137" spans="1:72" s="141" customFormat="1" ht="20.100000000000001" customHeight="1" x14ac:dyDescent="0.15">
      <c r="B137" s="142"/>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M137" s="143"/>
      <c r="AN137" s="143"/>
      <c r="AO137" s="143"/>
      <c r="AP137" s="143"/>
      <c r="AQ137" s="143"/>
      <c r="AR137" s="143"/>
      <c r="AS137" s="143"/>
      <c r="AT137" s="143"/>
      <c r="AU137" s="143"/>
      <c r="AV137" s="143"/>
      <c r="AW137" s="143"/>
      <c r="AX137" s="143"/>
      <c r="AY137" s="143"/>
      <c r="AZ137" s="143"/>
      <c r="BA137" s="27"/>
    </row>
    <row r="138" spans="1:72" s="110" customFormat="1" ht="20.100000000000001" customHeight="1" x14ac:dyDescent="0.15">
      <c r="B138" s="376" t="s">
        <v>130</v>
      </c>
      <c r="C138" s="376"/>
      <c r="D138" s="376"/>
      <c r="E138" s="376"/>
      <c r="F138" s="376"/>
      <c r="G138" s="376"/>
      <c r="H138" s="376"/>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76"/>
      <c r="AI138" s="376"/>
      <c r="AJ138" s="376"/>
      <c r="AK138" s="376"/>
      <c r="AL138" s="376"/>
      <c r="AM138" s="376"/>
      <c r="AN138" s="376"/>
      <c r="AO138" s="376"/>
      <c r="AP138" s="376"/>
      <c r="AQ138" s="376"/>
      <c r="AR138" s="376"/>
      <c r="AS138" s="376"/>
      <c r="AT138" s="376"/>
      <c r="AU138" s="376"/>
      <c r="AV138" s="376"/>
      <c r="BA138" s="8"/>
    </row>
    <row r="139" spans="1:72" s="110" customFormat="1" ht="20.100000000000001" customHeight="1" thickBot="1" x14ac:dyDescent="0.2">
      <c r="B139" s="144"/>
      <c r="C139" s="144"/>
      <c r="D139" s="144"/>
      <c r="E139" s="90"/>
      <c r="F139" s="145"/>
      <c r="G139" s="145"/>
      <c r="I139" s="146"/>
      <c r="J139" s="146"/>
      <c r="K139" s="146"/>
      <c r="L139" s="146"/>
      <c r="N139" s="146"/>
      <c r="O139" s="146"/>
      <c r="P139" s="146"/>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147"/>
      <c r="AN139" s="147"/>
      <c r="AP139" s="148"/>
      <c r="AQ139" s="148"/>
      <c r="AR139" s="148"/>
      <c r="AS139" s="148"/>
      <c r="AT139" s="148"/>
      <c r="AU139" s="148"/>
      <c r="AV139" s="148" t="s">
        <v>131</v>
      </c>
      <c r="AW139" s="148"/>
      <c r="AX139" s="148"/>
      <c r="AY139" s="148"/>
      <c r="AZ139" s="148"/>
      <c r="BA139" s="148"/>
      <c r="BB139" s="148"/>
      <c r="BC139" s="148"/>
      <c r="BD139" s="148"/>
      <c r="BE139" s="148"/>
      <c r="BF139" s="148"/>
      <c r="BG139" s="148"/>
      <c r="BH139" s="148"/>
      <c r="BI139" s="148"/>
      <c r="BJ139" s="148"/>
      <c r="BK139" s="148"/>
      <c r="BL139" s="148"/>
      <c r="BM139" s="148"/>
    </row>
    <row r="140" spans="1:72" s="110" customFormat="1" ht="50.1" customHeight="1" thickBot="1" x14ac:dyDescent="0.2">
      <c r="B140" s="377" t="s">
        <v>132</v>
      </c>
      <c r="C140" s="378"/>
      <c r="D140" s="378"/>
      <c r="E140" s="378"/>
      <c r="F140" s="378"/>
      <c r="G140" s="378"/>
      <c r="H140" s="378"/>
      <c r="I140" s="378"/>
      <c r="J140" s="378"/>
      <c r="K140" s="378"/>
      <c r="L140" s="378"/>
      <c r="M140" s="378"/>
      <c r="N140" s="378"/>
      <c r="O140" s="378"/>
      <c r="P140" s="379"/>
      <c r="Q140" s="221" t="s">
        <v>12</v>
      </c>
      <c r="R140" s="219"/>
      <c r="S140" s="219"/>
      <c r="T140" s="219"/>
      <c r="U140" s="219"/>
      <c r="V140" s="219"/>
      <c r="W140" s="219"/>
      <c r="X140" s="220"/>
      <c r="Y140" s="221" t="s">
        <v>13</v>
      </c>
      <c r="Z140" s="219"/>
      <c r="AA140" s="219"/>
      <c r="AB140" s="219"/>
      <c r="AC140" s="219"/>
      <c r="AD140" s="219"/>
      <c r="AE140" s="219"/>
      <c r="AF140" s="220"/>
      <c r="AG140" s="221" t="s">
        <v>14</v>
      </c>
      <c r="AH140" s="219"/>
      <c r="AI140" s="219"/>
      <c r="AJ140" s="219"/>
      <c r="AK140" s="219"/>
      <c r="AL140" s="219"/>
      <c r="AM140" s="219"/>
      <c r="AN140" s="220"/>
      <c r="AO140" s="195" t="s">
        <v>15</v>
      </c>
      <c r="AP140" s="195"/>
      <c r="AQ140" s="195"/>
      <c r="AR140" s="195"/>
      <c r="AS140" s="195"/>
      <c r="AT140" s="195"/>
      <c r="AU140" s="195"/>
      <c r="AV140" s="196"/>
      <c r="AW140" s="41"/>
      <c r="AX140" s="194" t="s">
        <v>16</v>
      </c>
      <c r="AY140" s="195"/>
      <c r="AZ140" s="195"/>
      <c r="BA140" s="195"/>
      <c r="BB140" s="195"/>
      <c r="BC140" s="195"/>
      <c r="BD140" s="195"/>
      <c r="BE140" s="195"/>
      <c r="BF140" s="195" t="s">
        <v>17</v>
      </c>
      <c r="BG140" s="195"/>
      <c r="BH140" s="195"/>
      <c r="BI140" s="195"/>
      <c r="BJ140" s="195"/>
      <c r="BK140" s="195"/>
      <c r="BL140" s="195"/>
      <c r="BM140" s="196"/>
    </row>
    <row r="141" spans="1:72" s="110" customFormat="1" ht="39.950000000000003" customHeight="1" thickTop="1" x14ac:dyDescent="0.15">
      <c r="B141" s="385" t="s">
        <v>133</v>
      </c>
      <c r="C141" s="386"/>
      <c r="D141" s="386"/>
      <c r="E141" s="386"/>
      <c r="F141" s="386"/>
      <c r="G141" s="386"/>
      <c r="H141" s="386"/>
      <c r="I141" s="386"/>
      <c r="J141" s="386"/>
      <c r="K141" s="386"/>
      <c r="L141" s="386"/>
      <c r="M141" s="386"/>
      <c r="N141" s="386"/>
      <c r="O141" s="386"/>
      <c r="P141" s="387"/>
      <c r="Q141" s="391" t="s">
        <v>134</v>
      </c>
      <c r="R141" s="392"/>
      <c r="S141" s="392"/>
      <c r="T141" s="392"/>
      <c r="U141" s="392"/>
      <c r="V141" s="392"/>
      <c r="W141" s="392"/>
      <c r="X141" s="392"/>
      <c r="Y141" s="393">
        <v>1.268324199999997</v>
      </c>
      <c r="Z141" s="392"/>
      <c r="AA141" s="392"/>
      <c r="AB141" s="392"/>
      <c r="AC141" s="392"/>
      <c r="AD141" s="392"/>
      <c r="AE141" s="392"/>
      <c r="AF141" s="394"/>
      <c r="AG141" s="393">
        <v>2.7018764444571337</v>
      </c>
      <c r="AH141" s="392"/>
      <c r="AI141" s="392"/>
      <c r="AJ141" s="392"/>
      <c r="AK141" s="392"/>
      <c r="AL141" s="392"/>
      <c r="AM141" s="392"/>
      <c r="AN141" s="394"/>
      <c r="AO141" s="393">
        <v>4.3777112178568265</v>
      </c>
      <c r="AP141" s="392"/>
      <c r="AQ141" s="392"/>
      <c r="AR141" s="392"/>
      <c r="AS141" s="392"/>
      <c r="AT141" s="392"/>
      <c r="AU141" s="392"/>
      <c r="AV141" s="395"/>
      <c r="AW141" s="149"/>
      <c r="AX141" s="396">
        <f>[1]税収!M30/10^4</f>
        <v>6.0944252930301008</v>
      </c>
      <c r="AY141" s="392"/>
      <c r="AZ141" s="392"/>
      <c r="BA141" s="392"/>
      <c r="BB141" s="392"/>
      <c r="BC141" s="392"/>
      <c r="BD141" s="392"/>
      <c r="BE141" s="394"/>
      <c r="BF141" s="393">
        <f>[1]税収!N30/10^4</f>
        <v>7.956721955133963</v>
      </c>
      <c r="BG141" s="392"/>
      <c r="BH141" s="392"/>
      <c r="BI141" s="392"/>
      <c r="BJ141" s="392"/>
      <c r="BK141" s="392"/>
      <c r="BL141" s="392"/>
      <c r="BM141" s="395"/>
    </row>
    <row r="142" spans="1:72" s="150" customFormat="1" ht="20.100000000000001" customHeight="1" x14ac:dyDescent="0.15">
      <c r="B142" s="388"/>
      <c r="C142" s="389"/>
      <c r="D142" s="389"/>
      <c r="E142" s="389"/>
      <c r="F142" s="389"/>
      <c r="G142" s="389"/>
      <c r="H142" s="389"/>
      <c r="I142" s="389"/>
      <c r="J142" s="389"/>
      <c r="K142" s="389"/>
      <c r="L142" s="389"/>
      <c r="M142" s="389"/>
      <c r="N142" s="389"/>
      <c r="O142" s="389"/>
      <c r="P142" s="390"/>
      <c r="Q142" s="151"/>
      <c r="R142" s="152" t="s">
        <v>135</v>
      </c>
      <c r="S142" s="374">
        <v>57.712000000000003</v>
      </c>
      <c r="T142" s="374"/>
      <c r="U142" s="374"/>
      <c r="V142" s="374"/>
      <c r="W142" s="153" t="s">
        <v>136</v>
      </c>
      <c r="X142" s="154"/>
      <c r="Y142" s="155"/>
      <c r="Z142" s="152" t="s">
        <v>135</v>
      </c>
      <c r="AA142" s="374">
        <v>60.821910500000001</v>
      </c>
      <c r="AB142" s="374"/>
      <c r="AC142" s="374"/>
      <c r="AD142" s="374"/>
      <c r="AE142" s="153" t="s">
        <v>136</v>
      </c>
      <c r="AF142" s="156"/>
      <c r="AG142" s="155"/>
      <c r="AH142" s="152" t="s">
        <v>135</v>
      </c>
      <c r="AI142" s="374">
        <v>65.466214506964278</v>
      </c>
      <c r="AJ142" s="374"/>
      <c r="AK142" s="374"/>
      <c r="AL142" s="374"/>
      <c r="AM142" s="153" t="s">
        <v>136</v>
      </c>
      <c r="AN142" s="156"/>
      <c r="AO142" s="155"/>
      <c r="AP142" s="152" t="s">
        <v>135</v>
      </c>
      <c r="AQ142" s="374">
        <v>71.456786979572016</v>
      </c>
      <c r="AR142" s="374"/>
      <c r="AS142" s="374"/>
      <c r="AT142" s="374"/>
      <c r="AU142" s="153" t="s">
        <v>136</v>
      </c>
      <c r="AV142" s="157"/>
      <c r="AW142" s="141"/>
      <c r="AX142" s="158" t="s">
        <v>23</v>
      </c>
      <c r="AY142" s="398">
        <f>[1]税収!M29/10^4</f>
        <v>75.389387912749726</v>
      </c>
      <c r="AZ142" s="398"/>
      <c r="BA142" s="398"/>
      <c r="BB142" s="398"/>
      <c r="BC142" s="398"/>
      <c r="BD142" s="398"/>
      <c r="BE142" s="156" t="s">
        <v>24</v>
      </c>
      <c r="BF142" s="155" t="s">
        <v>23</v>
      </c>
      <c r="BG142" s="398">
        <f>[1]税収!N29/10^4</f>
        <v>79.561943448079134</v>
      </c>
      <c r="BH142" s="398"/>
      <c r="BI142" s="398"/>
      <c r="BJ142" s="398"/>
      <c r="BK142" s="398"/>
      <c r="BL142" s="398"/>
      <c r="BM142" s="157" t="s">
        <v>24</v>
      </c>
    </row>
    <row r="143" spans="1:72" s="110" customFormat="1" ht="39.950000000000003" customHeight="1" x14ac:dyDescent="0.15">
      <c r="B143" s="388" t="s">
        <v>137</v>
      </c>
      <c r="C143" s="389"/>
      <c r="D143" s="389"/>
      <c r="E143" s="389"/>
      <c r="F143" s="389"/>
      <c r="G143" s="389"/>
      <c r="H143" s="389"/>
      <c r="I143" s="389"/>
      <c r="J143" s="389"/>
      <c r="K143" s="389"/>
      <c r="L143" s="389"/>
      <c r="M143" s="389"/>
      <c r="N143" s="389"/>
      <c r="O143" s="389"/>
      <c r="P143" s="390"/>
      <c r="Q143" s="380" t="s">
        <v>134</v>
      </c>
      <c r="R143" s="381"/>
      <c r="S143" s="381"/>
      <c r="T143" s="381"/>
      <c r="U143" s="381"/>
      <c r="V143" s="381"/>
      <c r="W143" s="381"/>
      <c r="X143" s="381"/>
      <c r="Y143" s="382">
        <v>0.63416210000000428</v>
      </c>
      <c r="Z143" s="381"/>
      <c r="AA143" s="381"/>
      <c r="AB143" s="381"/>
      <c r="AC143" s="381"/>
      <c r="AD143" s="381"/>
      <c r="AE143" s="381"/>
      <c r="AF143" s="383"/>
      <c r="AG143" s="382">
        <v>1.3438212105214247</v>
      </c>
      <c r="AH143" s="381"/>
      <c r="AI143" s="381"/>
      <c r="AJ143" s="381"/>
      <c r="AK143" s="381"/>
      <c r="AL143" s="381"/>
      <c r="AM143" s="381"/>
      <c r="AN143" s="383"/>
      <c r="AO143" s="382">
        <v>2.1657938074523582</v>
      </c>
      <c r="AP143" s="381"/>
      <c r="AQ143" s="381"/>
      <c r="AR143" s="381"/>
      <c r="AS143" s="381"/>
      <c r="AT143" s="381"/>
      <c r="AU143" s="381"/>
      <c r="AV143" s="384"/>
      <c r="AW143" s="149"/>
      <c r="AX143" s="397">
        <f>[1]税収!M32/10^4</f>
        <v>2.9990571314594825</v>
      </c>
      <c r="AY143" s="381"/>
      <c r="AZ143" s="381"/>
      <c r="BA143" s="381"/>
      <c r="BB143" s="381"/>
      <c r="BC143" s="381"/>
      <c r="BD143" s="381"/>
      <c r="BE143" s="383"/>
      <c r="BF143" s="382">
        <f>[1]税収!N32/10^4</f>
        <v>3.8945397421937318</v>
      </c>
      <c r="BG143" s="381"/>
      <c r="BH143" s="381"/>
      <c r="BI143" s="381"/>
      <c r="BJ143" s="381"/>
      <c r="BK143" s="381"/>
      <c r="BL143" s="381"/>
      <c r="BM143" s="384"/>
      <c r="BP143" s="159"/>
      <c r="BQ143" s="159"/>
      <c r="BR143" s="159"/>
      <c r="BS143" s="159"/>
      <c r="BT143" s="159"/>
    </row>
    <row r="144" spans="1:72" s="150" customFormat="1" ht="20.100000000000001" customHeight="1" x14ac:dyDescent="0.15">
      <c r="B144" s="388"/>
      <c r="C144" s="389"/>
      <c r="D144" s="389"/>
      <c r="E144" s="389"/>
      <c r="F144" s="389"/>
      <c r="G144" s="389"/>
      <c r="H144" s="389"/>
      <c r="I144" s="389"/>
      <c r="J144" s="389"/>
      <c r="K144" s="389"/>
      <c r="L144" s="389"/>
      <c r="M144" s="389"/>
      <c r="N144" s="389"/>
      <c r="O144" s="389"/>
      <c r="P144" s="390"/>
      <c r="Q144" s="160"/>
      <c r="R144" s="152" t="s">
        <v>138</v>
      </c>
      <c r="S144" s="374">
        <v>57.712000000000003</v>
      </c>
      <c r="T144" s="374"/>
      <c r="U144" s="374"/>
      <c r="V144" s="374"/>
      <c r="W144" s="153" t="s">
        <v>24</v>
      </c>
      <c r="X144" s="161"/>
      <c r="Y144" s="162"/>
      <c r="Z144" s="152" t="s">
        <v>23</v>
      </c>
      <c r="AA144" s="374">
        <v>60.187748400000004</v>
      </c>
      <c r="AB144" s="374"/>
      <c r="AC144" s="374"/>
      <c r="AD144" s="374"/>
      <c r="AE144" s="153" t="s">
        <v>24</v>
      </c>
      <c r="AF144" s="163"/>
      <c r="AG144" s="162"/>
      <c r="AH144" s="152" t="s">
        <v>23</v>
      </c>
      <c r="AI144" s="374">
        <v>64.108159273028576</v>
      </c>
      <c r="AJ144" s="374"/>
      <c r="AK144" s="374"/>
      <c r="AL144" s="374"/>
      <c r="AM144" s="153" t="s">
        <v>24</v>
      </c>
      <c r="AN144" s="163"/>
      <c r="AO144" s="162"/>
      <c r="AP144" s="152" t="s">
        <v>23</v>
      </c>
      <c r="AQ144" s="374">
        <v>69.244869569167548</v>
      </c>
      <c r="AR144" s="374"/>
      <c r="AS144" s="374"/>
      <c r="AT144" s="374"/>
      <c r="AU144" s="153" t="s">
        <v>24</v>
      </c>
      <c r="AV144" s="164"/>
      <c r="AW144" s="141"/>
      <c r="AX144" s="165" t="s">
        <v>23</v>
      </c>
      <c r="AY144" s="374">
        <f>[1]税収!M31/10^4</f>
        <v>72.294019751179107</v>
      </c>
      <c r="AZ144" s="374"/>
      <c r="BA144" s="374"/>
      <c r="BB144" s="374"/>
      <c r="BC144" s="374"/>
      <c r="BD144" s="374"/>
      <c r="BE144" s="163" t="s">
        <v>24</v>
      </c>
      <c r="BF144" s="162" t="s">
        <v>23</v>
      </c>
      <c r="BG144" s="374">
        <f>[1]税収!N31/10^4</f>
        <v>75.499761235138905</v>
      </c>
      <c r="BH144" s="374"/>
      <c r="BI144" s="374"/>
      <c r="BJ144" s="374"/>
      <c r="BK144" s="374"/>
      <c r="BL144" s="374"/>
      <c r="BM144" s="164" t="s">
        <v>24</v>
      </c>
    </row>
    <row r="145" spans="2:73" s="110" customFormat="1" ht="39.950000000000003" customHeight="1" x14ac:dyDescent="0.15">
      <c r="B145" s="388" t="s">
        <v>139</v>
      </c>
      <c r="C145" s="389"/>
      <c r="D145" s="389"/>
      <c r="E145" s="389"/>
      <c r="F145" s="389"/>
      <c r="G145" s="389"/>
      <c r="H145" s="389"/>
      <c r="I145" s="389"/>
      <c r="J145" s="389"/>
      <c r="K145" s="389"/>
      <c r="L145" s="389"/>
      <c r="M145" s="389"/>
      <c r="N145" s="389"/>
      <c r="O145" s="389"/>
      <c r="P145" s="390"/>
      <c r="Q145" s="409" t="s">
        <v>134</v>
      </c>
      <c r="R145" s="403"/>
      <c r="S145" s="403"/>
      <c r="T145" s="403"/>
      <c r="U145" s="403"/>
      <c r="V145" s="403"/>
      <c r="W145" s="403"/>
      <c r="X145" s="403"/>
      <c r="Y145" s="402">
        <v>-0.63416210000000428</v>
      </c>
      <c r="Z145" s="403"/>
      <c r="AA145" s="403"/>
      <c r="AB145" s="403"/>
      <c r="AC145" s="403"/>
      <c r="AD145" s="403"/>
      <c r="AE145" s="403"/>
      <c r="AF145" s="410"/>
      <c r="AG145" s="402">
        <v>-1.3295871871071403</v>
      </c>
      <c r="AH145" s="403"/>
      <c r="AI145" s="403"/>
      <c r="AJ145" s="403"/>
      <c r="AK145" s="403"/>
      <c r="AL145" s="403"/>
      <c r="AM145" s="403"/>
      <c r="AN145" s="410"/>
      <c r="AO145" s="402">
        <v>-2.1201561811597087</v>
      </c>
      <c r="AP145" s="403"/>
      <c r="AQ145" s="403"/>
      <c r="AR145" s="403"/>
      <c r="AS145" s="403"/>
      <c r="AT145" s="403"/>
      <c r="AU145" s="403"/>
      <c r="AV145" s="404"/>
      <c r="AW145" s="149"/>
      <c r="AX145" s="411">
        <f>[1]税収!M34/10^4</f>
        <v>-2.9047649147394115</v>
      </c>
      <c r="AY145" s="403"/>
      <c r="AZ145" s="403"/>
      <c r="BA145" s="403"/>
      <c r="BB145" s="403"/>
      <c r="BC145" s="403"/>
      <c r="BD145" s="403"/>
      <c r="BE145" s="410"/>
      <c r="BF145" s="402">
        <f>[1]税収!N34/10^4</f>
        <v>-3.7321404853267244</v>
      </c>
      <c r="BG145" s="403"/>
      <c r="BH145" s="403"/>
      <c r="BI145" s="403"/>
      <c r="BJ145" s="403"/>
      <c r="BK145" s="403"/>
      <c r="BL145" s="403"/>
      <c r="BM145" s="404"/>
    </row>
    <row r="146" spans="2:73" s="150" customFormat="1" ht="20.100000000000001" customHeight="1" thickBot="1" x14ac:dyDescent="0.2">
      <c r="B146" s="406"/>
      <c r="C146" s="407"/>
      <c r="D146" s="407"/>
      <c r="E146" s="407"/>
      <c r="F146" s="407"/>
      <c r="G146" s="407"/>
      <c r="H146" s="407"/>
      <c r="I146" s="407"/>
      <c r="J146" s="407"/>
      <c r="K146" s="407"/>
      <c r="L146" s="407"/>
      <c r="M146" s="407"/>
      <c r="N146" s="407"/>
      <c r="O146" s="407"/>
      <c r="P146" s="408"/>
      <c r="Q146" s="166"/>
      <c r="R146" s="167" t="s">
        <v>23</v>
      </c>
      <c r="S146" s="405">
        <v>57.712000000000003</v>
      </c>
      <c r="T146" s="405"/>
      <c r="U146" s="405"/>
      <c r="V146" s="405"/>
      <c r="W146" s="168" t="s">
        <v>24</v>
      </c>
      <c r="X146" s="169"/>
      <c r="Y146" s="170"/>
      <c r="Z146" s="167" t="s">
        <v>23</v>
      </c>
      <c r="AA146" s="405">
        <v>58.919424199999995</v>
      </c>
      <c r="AB146" s="405"/>
      <c r="AC146" s="405"/>
      <c r="AD146" s="405"/>
      <c r="AE146" s="168" t="s">
        <v>24</v>
      </c>
      <c r="AF146" s="171"/>
      <c r="AG146" s="172"/>
      <c r="AH146" s="167" t="s">
        <v>23</v>
      </c>
      <c r="AI146" s="405">
        <v>61.434750875400006</v>
      </c>
      <c r="AJ146" s="405"/>
      <c r="AK146" s="405"/>
      <c r="AL146" s="405"/>
      <c r="AM146" s="168" t="s">
        <v>24</v>
      </c>
      <c r="AN146" s="171"/>
      <c r="AO146" s="169"/>
      <c r="AP146" s="167" t="s">
        <v>23</v>
      </c>
      <c r="AQ146" s="405">
        <v>64.958919580555474</v>
      </c>
      <c r="AR146" s="405"/>
      <c r="AS146" s="405"/>
      <c r="AT146" s="405"/>
      <c r="AU146" s="168" t="s">
        <v>24</v>
      </c>
      <c r="AV146" s="173"/>
      <c r="AW146" s="141"/>
      <c r="AX146" s="80" t="s">
        <v>23</v>
      </c>
      <c r="AY146" s="405">
        <f>[1]税収!M33/10^4</f>
        <v>66.39019770498021</v>
      </c>
      <c r="AZ146" s="405"/>
      <c r="BA146" s="405"/>
      <c r="BB146" s="405"/>
      <c r="BC146" s="405"/>
      <c r="BD146" s="405"/>
      <c r="BE146" s="169" t="s">
        <v>24</v>
      </c>
      <c r="BF146" s="170" t="s">
        <v>23</v>
      </c>
      <c r="BG146" s="405">
        <f>[1]税収!N33/10^4</f>
        <v>67.873081007618453</v>
      </c>
      <c r="BH146" s="405"/>
      <c r="BI146" s="405"/>
      <c r="BJ146" s="405"/>
      <c r="BK146" s="405"/>
      <c r="BL146" s="405"/>
      <c r="BM146" s="173" t="s">
        <v>24</v>
      </c>
    </row>
    <row r="147" spans="2:73" s="110" customFormat="1" ht="15" customHeight="1" x14ac:dyDescent="0.15">
      <c r="B147" s="174"/>
      <c r="C147" s="175"/>
      <c r="D147" s="175"/>
      <c r="E147" s="175"/>
      <c r="F147" s="175"/>
      <c r="G147" s="175"/>
      <c r="H147" s="176"/>
      <c r="I147" s="177"/>
      <c r="J147" s="177"/>
      <c r="K147" s="177"/>
      <c r="L147" s="177"/>
      <c r="M147" s="177"/>
      <c r="N147" s="177"/>
      <c r="O147" s="176"/>
      <c r="P147" s="176"/>
      <c r="Q147" s="177"/>
      <c r="R147" s="177"/>
      <c r="S147" s="177"/>
      <c r="T147" s="177"/>
      <c r="U147" s="177"/>
      <c r="V147" s="177"/>
      <c r="W147" s="176"/>
      <c r="X147" s="176"/>
      <c r="Y147" s="177"/>
      <c r="Z147" s="177"/>
      <c r="AA147" s="177"/>
      <c r="AB147" s="177"/>
      <c r="AC147" s="177"/>
      <c r="AD147" s="177"/>
      <c r="AE147" s="176"/>
      <c r="AF147" s="178"/>
      <c r="AG147" s="178"/>
      <c r="AH147" s="178"/>
      <c r="AI147" s="178"/>
      <c r="AJ147" s="178"/>
      <c r="AK147" s="178"/>
      <c r="AL147" s="178"/>
      <c r="AM147" s="178"/>
      <c r="AN147" s="178"/>
      <c r="AO147" s="178"/>
      <c r="AP147" s="178"/>
      <c r="AQ147" s="178"/>
      <c r="AR147" s="178"/>
      <c r="AS147" s="178"/>
      <c r="AT147" s="178"/>
      <c r="AU147" s="178"/>
      <c r="BA147" s="8"/>
    </row>
    <row r="148" spans="2:73" s="110" customFormat="1" ht="15" customHeight="1" x14ac:dyDescent="0.15">
      <c r="B148" s="174"/>
      <c r="C148" s="175"/>
      <c r="D148" s="175"/>
      <c r="E148" s="175"/>
      <c r="F148" s="175"/>
      <c r="G148" s="175"/>
      <c r="H148" s="176"/>
      <c r="I148" s="177"/>
      <c r="J148" s="177"/>
      <c r="K148" s="177"/>
      <c r="L148" s="177"/>
      <c r="M148" s="177"/>
      <c r="N148" s="177"/>
      <c r="O148" s="176"/>
      <c r="P148" s="176"/>
      <c r="Q148" s="177"/>
      <c r="R148" s="177"/>
      <c r="S148" s="177"/>
      <c r="T148" s="177"/>
      <c r="U148" s="177"/>
      <c r="V148" s="177"/>
      <c r="W148" s="176"/>
      <c r="X148" s="176"/>
      <c r="Y148" s="177"/>
      <c r="Z148" s="177"/>
      <c r="AA148" s="177"/>
      <c r="AB148" s="177"/>
      <c r="AC148" s="177"/>
      <c r="AD148" s="177"/>
      <c r="AE148" s="176"/>
      <c r="AF148" s="178"/>
      <c r="AG148" s="178"/>
      <c r="AH148" s="178"/>
      <c r="AI148" s="178"/>
      <c r="AJ148" s="178"/>
      <c r="AK148" s="178"/>
      <c r="AL148" s="178"/>
      <c r="AM148" s="178"/>
      <c r="AN148" s="178"/>
      <c r="AO148" s="178"/>
      <c r="AP148" s="178"/>
      <c r="AQ148" s="178"/>
      <c r="AR148" s="178"/>
      <c r="AS148" s="178"/>
      <c r="AT148" s="178"/>
      <c r="AU148" s="178"/>
      <c r="BA148" s="8"/>
    </row>
    <row r="149" spans="2:73" s="110" customFormat="1" ht="20.100000000000001" customHeight="1" x14ac:dyDescent="0.15">
      <c r="B149" s="376" t="s">
        <v>140</v>
      </c>
      <c r="C149" s="376"/>
      <c r="D149" s="376"/>
      <c r="E149" s="376"/>
      <c r="F149" s="376"/>
      <c r="G149" s="376"/>
      <c r="H149" s="376"/>
      <c r="I149" s="376"/>
      <c r="J149" s="376"/>
      <c r="K149" s="376"/>
      <c r="L149" s="376"/>
      <c r="M149" s="376"/>
      <c r="N149" s="376"/>
      <c r="O149" s="376"/>
      <c r="P149" s="376"/>
      <c r="Q149" s="376"/>
      <c r="R149" s="376"/>
      <c r="S149" s="376"/>
      <c r="T149" s="376"/>
      <c r="U149" s="376"/>
      <c r="V149" s="376"/>
      <c r="W149" s="376"/>
      <c r="X149" s="376"/>
      <c r="Y149" s="376"/>
      <c r="Z149" s="376"/>
      <c r="AA149" s="376"/>
      <c r="AB149" s="376"/>
      <c r="AC149" s="376"/>
      <c r="AD149" s="376"/>
      <c r="AE149" s="376"/>
      <c r="AF149" s="376"/>
      <c r="AG149" s="376"/>
      <c r="AH149" s="376"/>
      <c r="AI149" s="376"/>
      <c r="AJ149" s="376"/>
      <c r="AK149" s="376"/>
      <c r="AL149" s="376"/>
      <c r="AM149" s="376"/>
      <c r="AN149" s="376"/>
      <c r="AO149" s="376"/>
      <c r="AP149" s="376"/>
      <c r="AQ149" s="376"/>
      <c r="AR149" s="376"/>
      <c r="AS149" s="376"/>
      <c r="AT149" s="376"/>
      <c r="AU149" s="376"/>
      <c r="AV149" s="376"/>
      <c r="BA149" s="8"/>
    </row>
    <row r="150" spans="2:73" s="110" customFormat="1" ht="20.100000000000001" customHeight="1" thickBot="1" x14ac:dyDescent="0.2">
      <c r="B150" s="144"/>
      <c r="C150" s="144"/>
      <c r="D150" s="144"/>
      <c r="E150" s="90"/>
      <c r="F150" s="145"/>
      <c r="G150" s="145"/>
      <c r="H150" s="146"/>
      <c r="I150" s="146"/>
      <c r="J150" s="146"/>
      <c r="K150" s="146"/>
      <c r="L150" s="146"/>
      <c r="M150" s="146"/>
      <c r="N150" s="146"/>
      <c r="O150" s="146"/>
      <c r="P150" s="146"/>
      <c r="Q150" s="147"/>
      <c r="R150" s="147"/>
      <c r="S150" s="147"/>
      <c r="T150" s="147"/>
      <c r="U150" s="147"/>
      <c r="V150" s="147"/>
      <c r="W150" s="147"/>
      <c r="X150" s="147"/>
      <c r="Y150" s="147"/>
      <c r="Z150" s="147"/>
      <c r="AA150" s="147"/>
      <c r="AB150" s="147"/>
      <c r="AC150" s="147"/>
      <c r="AD150" s="147"/>
      <c r="AE150" s="147"/>
      <c r="AF150" s="147"/>
      <c r="AG150" s="147"/>
      <c r="AH150" s="147"/>
      <c r="AI150" s="147"/>
      <c r="AJ150" s="147"/>
      <c r="AK150" s="147"/>
      <c r="AL150" s="147"/>
      <c r="AM150" s="147"/>
      <c r="AN150" s="147"/>
      <c r="AP150" s="146"/>
      <c r="AQ150" s="146"/>
      <c r="AR150" s="146"/>
      <c r="AS150" s="146"/>
      <c r="AT150" s="146"/>
      <c r="AU150" s="146"/>
      <c r="AV150" s="148" t="s">
        <v>141</v>
      </c>
      <c r="AW150" s="146"/>
      <c r="AX150" s="146"/>
      <c r="AY150" s="146"/>
      <c r="AZ150" s="146"/>
      <c r="BA150" s="146"/>
      <c r="BB150" s="146"/>
      <c r="BC150" s="146"/>
      <c r="BD150" s="146"/>
      <c r="BE150" s="146"/>
      <c r="BF150" s="146"/>
      <c r="BG150" s="146"/>
      <c r="BH150" s="146"/>
      <c r="BI150" s="146"/>
      <c r="BJ150" s="146"/>
      <c r="BK150" s="146"/>
      <c r="BL150" s="146"/>
      <c r="BM150" s="146"/>
    </row>
    <row r="151" spans="2:73" s="110" customFormat="1" ht="50.1" customHeight="1" thickBot="1" x14ac:dyDescent="0.2">
      <c r="B151" s="399" t="s">
        <v>142</v>
      </c>
      <c r="C151" s="400"/>
      <c r="D151" s="400"/>
      <c r="E151" s="400"/>
      <c r="F151" s="400"/>
      <c r="G151" s="400"/>
      <c r="H151" s="400"/>
      <c r="I151" s="400"/>
      <c r="J151" s="400"/>
      <c r="K151" s="400"/>
      <c r="L151" s="400"/>
      <c r="M151" s="400"/>
      <c r="N151" s="400"/>
      <c r="O151" s="400"/>
      <c r="P151" s="401"/>
      <c r="Q151" s="221" t="s">
        <v>12</v>
      </c>
      <c r="R151" s="219"/>
      <c r="S151" s="219"/>
      <c r="T151" s="219"/>
      <c r="U151" s="219"/>
      <c r="V151" s="219"/>
      <c r="W151" s="219"/>
      <c r="X151" s="220"/>
      <c r="Y151" s="221" t="s">
        <v>13</v>
      </c>
      <c r="Z151" s="219"/>
      <c r="AA151" s="219"/>
      <c r="AB151" s="219"/>
      <c r="AC151" s="219"/>
      <c r="AD151" s="219"/>
      <c r="AE151" s="219"/>
      <c r="AF151" s="220"/>
      <c r="AG151" s="221" t="s">
        <v>14</v>
      </c>
      <c r="AH151" s="219"/>
      <c r="AI151" s="219"/>
      <c r="AJ151" s="219"/>
      <c r="AK151" s="219"/>
      <c r="AL151" s="219"/>
      <c r="AM151" s="219"/>
      <c r="AN151" s="220"/>
      <c r="AO151" s="195" t="s">
        <v>15</v>
      </c>
      <c r="AP151" s="195"/>
      <c r="AQ151" s="195"/>
      <c r="AR151" s="195"/>
      <c r="AS151" s="195"/>
      <c r="AT151" s="195"/>
      <c r="AU151" s="195"/>
      <c r="AV151" s="196"/>
      <c r="AW151" s="41"/>
      <c r="AX151" s="194" t="s">
        <v>16</v>
      </c>
      <c r="AY151" s="195"/>
      <c r="AZ151" s="195"/>
      <c r="BA151" s="195"/>
      <c r="BB151" s="195"/>
      <c r="BC151" s="195"/>
      <c r="BD151" s="195"/>
      <c r="BE151" s="195"/>
      <c r="BF151" s="195" t="s">
        <v>17</v>
      </c>
      <c r="BG151" s="195"/>
      <c r="BH151" s="195"/>
      <c r="BI151" s="195"/>
      <c r="BJ151" s="195"/>
      <c r="BK151" s="195"/>
      <c r="BL151" s="195"/>
      <c r="BM151" s="196"/>
    </row>
    <row r="152" spans="2:73" s="110" customFormat="1" ht="39.950000000000003" customHeight="1" thickTop="1" x14ac:dyDescent="0.15">
      <c r="B152" s="385" t="s">
        <v>143</v>
      </c>
      <c r="C152" s="386"/>
      <c r="D152" s="386"/>
      <c r="E152" s="386"/>
      <c r="F152" s="386"/>
      <c r="G152" s="386"/>
      <c r="H152" s="386"/>
      <c r="I152" s="386"/>
      <c r="J152" s="386"/>
      <c r="K152" s="386"/>
      <c r="L152" s="386"/>
      <c r="M152" s="386"/>
      <c r="N152" s="386"/>
      <c r="O152" s="386"/>
      <c r="P152" s="387"/>
      <c r="Q152" s="391" t="s">
        <v>134</v>
      </c>
      <c r="R152" s="392"/>
      <c r="S152" s="392"/>
      <c r="T152" s="392"/>
      <c r="U152" s="392"/>
      <c r="V152" s="392"/>
      <c r="W152" s="392"/>
      <c r="X152" s="392"/>
      <c r="Y152" s="393">
        <v>1.9833430311636766</v>
      </c>
      <c r="Z152" s="392"/>
      <c r="AA152" s="392"/>
      <c r="AB152" s="392"/>
      <c r="AC152" s="392"/>
      <c r="AD152" s="392"/>
      <c r="AE152" s="392"/>
      <c r="AF152" s="394"/>
      <c r="AG152" s="393">
        <v>4.454583932156063</v>
      </c>
      <c r="AH152" s="392"/>
      <c r="AI152" s="392"/>
      <c r="AJ152" s="392"/>
      <c r="AK152" s="392"/>
      <c r="AL152" s="392"/>
      <c r="AM152" s="392"/>
      <c r="AN152" s="394"/>
      <c r="AO152" s="393">
        <v>7.2879718874298911</v>
      </c>
      <c r="AP152" s="392"/>
      <c r="AQ152" s="392"/>
      <c r="AR152" s="392"/>
      <c r="AS152" s="392"/>
      <c r="AT152" s="392"/>
      <c r="AU152" s="392"/>
      <c r="AV152" s="395"/>
      <c r="AW152" s="149"/>
      <c r="AX152" s="396">
        <f>[1]国債費!M25/10^4</f>
        <v>9.3908920782585863</v>
      </c>
      <c r="AY152" s="392"/>
      <c r="AZ152" s="392"/>
      <c r="BA152" s="392"/>
      <c r="BB152" s="392"/>
      <c r="BC152" s="392"/>
      <c r="BD152" s="392"/>
      <c r="BE152" s="394"/>
      <c r="BF152" s="393">
        <f>[1]国債費!N25/10^4</f>
        <v>11.552903414483136</v>
      </c>
      <c r="BG152" s="392"/>
      <c r="BH152" s="392"/>
      <c r="BI152" s="392"/>
      <c r="BJ152" s="392"/>
      <c r="BK152" s="392"/>
      <c r="BL152" s="392"/>
      <c r="BM152" s="395"/>
      <c r="BP152" s="159"/>
      <c r="BQ152" s="159"/>
      <c r="BR152" s="159"/>
      <c r="BS152" s="159"/>
      <c r="BT152" s="159"/>
    </row>
    <row r="153" spans="2:73" s="150" customFormat="1" ht="20.100000000000001" customHeight="1" x14ac:dyDescent="0.15">
      <c r="B153" s="388"/>
      <c r="C153" s="389"/>
      <c r="D153" s="389"/>
      <c r="E153" s="389"/>
      <c r="F153" s="389"/>
      <c r="G153" s="389"/>
      <c r="H153" s="389"/>
      <c r="I153" s="389"/>
      <c r="J153" s="389"/>
      <c r="K153" s="389"/>
      <c r="L153" s="389"/>
      <c r="M153" s="389"/>
      <c r="N153" s="389"/>
      <c r="O153" s="389"/>
      <c r="P153" s="390"/>
      <c r="Q153" s="151"/>
      <c r="R153" s="152" t="s">
        <v>144</v>
      </c>
      <c r="S153" s="374">
        <v>23.52848963188508</v>
      </c>
      <c r="T153" s="374"/>
      <c r="U153" s="374"/>
      <c r="V153" s="374"/>
      <c r="W153" s="153" t="s">
        <v>145</v>
      </c>
      <c r="X153" s="154"/>
      <c r="Y153" s="179"/>
      <c r="Z153" s="152" t="s">
        <v>146</v>
      </c>
      <c r="AA153" s="374">
        <v>26.384525892404344</v>
      </c>
      <c r="AB153" s="374"/>
      <c r="AC153" s="374"/>
      <c r="AD153" s="374"/>
      <c r="AE153" s="153" t="s">
        <v>145</v>
      </c>
      <c r="AF153" s="180"/>
      <c r="AG153" s="155"/>
      <c r="AH153" s="152" t="s">
        <v>144</v>
      </c>
      <c r="AI153" s="374">
        <v>29.939326363579159</v>
      </c>
      <c r="AJ153" s="374"/>
      <c r="AK153" s="374"/>
      <c r="AL153" s="374"/>
      <c r="AM153" s="153" t="s">
        <v>145</v>
      </c>
      <c r="AN153" s="156"/>
      <c r="AO153" s="155"/>
      <c r="AP153" s="152" t="s">
        <v>146</v>
      </c>
      <c r="AQ153" s="374">
        <v>33.861860612758704</v>
      </c>
      <c r="AR153" s="374"/>
      <c r="AS153" s="374"/>
      <c r="AT153" s="374"/>
      <c r="AU153" s="153" t="s">
        <v>145</v>
      </c>
      <c r="AV153" s="157"/>
      <c r="AW153" s="141"/>
      <c r="AX153" s="158" t="s">
        <v>146</v>
      </c>
      <c r="AY153" s="398">
        <f>[1]国債費!M24/10^4</f>
        <v>37.095865903902506</v>
      </c>
      <c r="AZ153" s="398"/>
      <c r="BA153" s="398"/>
      <c r="BB153" s="398"/>
      <c r="BC153" s="398"/>
      <c r="BD153" s="398"/>
      <c r="BE153" s="154" t="s">
        <v>147</v>
      </c>
      <c r="BF153" s="155" t="s">
        <v>146</v>
      </c>
      <c r="BG153" s="398">
        <f>[1]国債費!N24/10^4</f>
        <v>40.280100455539802</v>
      </c>
      <c r="BH153" s="398"/>
      <c r="BI153" s="398"/>
      <c r="BJ153" s="398"/>
      <c r="BK153" s="398"/>
      <c r="BL153" s="398"/>
      <c r="BM153" s="157" t="s">
        <v>147</v>
      </c>
    </row>
    <row r="154" spans="2:73" s="110" customFormat="1" ht="39.950000000000003" customHeight="1" x14ac:dyDescent="0.15">
      <c r="B154" s="388" t="s">
        <v>148</v>
      </c>
      <c r="C154" s="389"/>
      <c r="D154" s="389"/>
      <c r="E154" s="389"/>
      <c r="F154" s="389"/>
      <c r="G154" s="389"/>
      <c r="H154" s="389"/>
      <c r="I154" s="389"/>
      <c r="J154" s="389"/>
      <c r="K154" s="389"/>
      <c r="L154" s="389"/>
      <c r="M154" s="389"/>
      <c r="N154" s="389"/>
      <c r="O154" s="389"/>
      <c r="P154" s="390"/>
      <c r="Q154" s="380" t="s">
        <v>134</v>
      </c>
      <c r="R154" s="381"/>
      <c r="S154" s="381"/>
      <c r="T154" s="381"/>
      <c r="U154" s="381"/>
      <c r="V154" s="381"/>
      <c r="W154" s="381"/>
      <c r="X154" s="381"/>
      <c r="Y154" s="382">
        <v>0.98818759966729852</v>
      </c>
      <c r="Z154" s="381"/>
      <c r="AA154" s="381"/>
      <c r="AB154" s="381"/>
      <c r="AC154" s="381"/>
      <c r="AD154" s="381"/>
      <c r="AE154" s="381"/>
      <c r="AF154" s="383"/>
      <c r="AG154" s="382">
        <v>2.2092779234381101</v>
      </c>
      <c r="AH154" s="381"/>
      <c r="AI154" s="381"/>
      <c r="AJ154" s="381"/>
      <c r="AK154" s="381"/>
      <c r="AL154" s="381"/>
      <c r="AM154" s="381"/>
      <c r="AN154" s="383"/>
      <c r="AO154" s="382">
        <v>3.5973912675791011</v>
      </c>
      <c r="AP154" s="381"/>
      <c r="AQ154" s="381"/>
      <c r="AR154" s="381"/>
      <c r="AS154" s="381"/>
      <c r="AT154" s="381"/>
      <c r="AU154" s="381"/>
      <c r="AV154" s="384"/>
      <c r="AW154" s="149"/>
      <c r="AX154" s="397">
        <f>[1]国債費!M27/10^4</f>
        <v>4.6059666078392763</v>
      </c>
      <c r="AY154" s="381"/>
      <c r="AZ154" s="381"/>
      <c r="BA154" s="381"/>
      <c r="BB154" s="381"/>
      <c r="BC154" s="381"/>
      <c r="BD154" s="381"/>
      <c r="BE154" s="383"/>
      <c r="BF154" s="382">
        <f>[1]国債費!N27/10^4</f>
        <v>5.6316659949346617</v>
      </c>
      <c r="BG154" s="381"/>
      <c r="BH154" s="381"/>
      <c r="BI154" s="381"/>
      <c r="BJ154" s="381"/>
      <c r="BK154" s="381"/>
      <c r="BL154" s="381"/>
      <c r="BM154" s="384"/>
      <c r="BP154" s="159"/>
      <c r="BQ154" s="159"/>
      <c r="BR154" s="159"/>
      <c r="BS154" s="159"/>
      <c r="BT154" s="159"/>
      <c r="BU154" s="159"/>
    </row>
    <row r="155" spans="2:73" s="150" customFormat="1" ht="20.100000000000001" customHeight="1" x14ac:dyDescent="0.15">
      <c r="B155" s="388"/>
      <c r="C155" s="389"/>
      <c r="D155" s="389"/>
      <c r="E155" s="389"/>
      <c r="F155" s="389"/>
      <c r="G155" s="389"/>
      <c r="H155" s="389"/>
      <c r="I155" s="389"/>
      <c r="J155" s="389"/>
      <c r="K155" s="389"/>
      <c r="L155" s="389"/>
      <c r="M155" s="389"/>
      <c r="N155" s="389"/>
      <c r="O155" s="389"/>
      <c r="P155" s="390"/>
      <c r="Q155" s="160"/>
      <c r="R155" s="152" t="s">
        <v>23</v>
      </c>
      <c r="S155" s="374">
        <v>23.52848963188508</v>
      </c>
      <c r="T155" s="374"/>
      <c r="U155" s="374"/>
      <c r="V155" s="374"/>
      <c r="W155" s="153" t="s">
        <v>145</v>
      </c>
      <c r="X155" s="161"/>
      <c r="Y155" s="181"/>
      <c r="Z155" s="152" t="s">
        <v>23</v>
      </c>
      <c r="AA155" s="374">
        <v>25.389370460907966</v>
      </c>
      <c r="AB155" s="374"/>
      <c r="AC155" s="374"/>
      <c r="AD155" s="374"/>
      <c r="AE155" s="153" t="s">
        <v>145</v>
      </c>
      <c r="AF155" s="182"/>
      <c r="AG155" s="162"/>
      <c r="AH155" s="152" t="s">
        <v>23</v>
      </c>
      <c r="AI155" s="374">
        <v>27.694020354861209</v>
      </c>
      <c r="AJ155" s="374"/>
      <c r="AK155" s="374"/>
      <c r="AL155" s="374"/>
      <c r="AM155" s="153" t="s">
        <v>145</v>
      </c>
      <c r="AN155" s="163"/>
      <c r="AO155" s="162"/>
      <c r="AP155" s="152" t="s">
        <v>23</v>
      </c>
      <c r="AQ155" s="374">
        <v>30.171279992907913</v>
      </c>
      <c r="AR155" s="374"/>
      <c r="AS155" s="374"/>
      <c r="AT155" s="374"/>
      <c r="AU155" s="153" t="s">
        <v>145</v>
      </c>
      <c r="AV155" s="164"/>
      <c r="AW155" s="141"/>
      <c r="AX155" s="165" t="s">
        <v>23</v>
      </c>
      <c r="AY155" s="374">
        <f>[1]国債費!M26/10^4</f>
        <v>32.310940433483196</v>
      </c>
      <c r="AZ155" s="374"/>
      <c r="BA155" s="374"/>
      <c r="BB155" s="374"/>
      <c r="BC155" s="374"/>
      <c r="BD155" s="374"/>
      <c r="BE155" s="161" t="s">
        <v>145</v>
      </c>
      <c r="BF155" s="162" t="s">
        <v>23</v>
      </c>
      <c r="BG155" s="374">
        <f>[1]国債費!N26/10^4</f>
        <v>34.358863035991327</v>
      </c>
      <c r="BH155" s="374"/>
      <c r="BI155" s="374"/>
      <c r="BJ155" s="374"/>
      <c r="BK155" s="374"/>
      <c r="BL155" s="374"/>
      <c r="BM155" s="164" t="s">
        <v>145</v>
      </c>
    </row>
    <row r="156" spans="2:73" s="110" customFormat="1" ht="39.950000000000003" customHeight="1" x14ac:dyDescent="0.15">
      <c r="B156" s="412" t="s">
        <v>139</v>
      </c>
      <c r="C156" s="413"/>
      <c r="D156" s="413"/>
      <c r="E156" s="413"/>
      <c r="F156" s="413"/>
      <c r="G156" s="413"/>
      <c r="H156" s="413"/>
      <c r="I156" s="413"/>
      <c r="J156" s="413"/>
      <c r="K156" s="413"/>
      <c r="L156" s="413"/>
      <c r="M156" s="413"/>
      <c r="N156" s="413"/>
      <c r="O156" s="413"/>
      <c r="P156" s="414"/>
      <c r="Q156" s="409" t="s">
        <v>134</v>
      </c>
      <c r="R156" s="403"/>
      <c r="S156" s="403"/>
      <c r="T156" s="403"/>
      <c r="U156" s="403"/>
      <c r="V156" s="403"/>
      <c r="W156" s="403"/>
      <c r="X156" s="403"/>
      <c r="Y156" s="382">
        <v>-0.9757254011630343</v>
      </c>
      <c r="Z156" s="381"/>
      <c r="AA156" s="381"/>
      <c r="AB156" s="381"/>
      <c r="AC156" s="381"/>
      <c r="AD156" s="381"/>
      <c r="AE156" s="381"/>
      <c r="AF156" s="383"/>
      <c r="AG156" s="382">
        <v>-2.1055839948695212</v>
      </c>
      <c r="AH156" s="381"/>
      <c r="AI156" s="381"/>
      <c r="AJ156" s="381"/>
      <c r="AK156" s="381"/>
      <c r="AL156" s="381"/>
      <c r="AM156" s="381"/>
      <c r="AN156" s="383"/>
      <c r="AO156" s="382">
        <v>-3.4307476165499189</v>
      </c>
      <c r="AP156" s="381"/>
      <c r="AQ156" s="381"/>
      <c r="AR156" s="381"/>
      <c r="AS156" s="381"/>
      <c r="AT156" s="381"/>
      <c r="AU156" s="381"/>
      <c r="AV156" s="384"/>
      <c r="AW156" s="149"/>
      <c r="AX156" s="397">
        <f>[1]国債費!M29/10^4</f>
        <v>-4.1911092154354028</v>
      </c>
      <c r="AY156" s="381"/>
      <c r="AZ156" s="381"/>
      <c r="BA156" s="381"/>
      <c r="BB156" s="381"/>
      <c r="BC156" s="381"/>
      <c r="BD156" s="381"/>
      <c r="BE156" s="383"/>
      <c r="BF156" s="382">
        <f>[1]国債費!N29/10^4</f>
        <v>-5.1306778904821551</v>
      </c>
      <c r="BG156" s="381"/>
      <c r="BH156" s="381"/>
      <c r="BI156" s="381"/>
      <c r="BJ156" s="381"/>
      <c r="BK156" s="381"/>
      <c r="BL156" s="381"/>
      <c r="BM156" s="384"/>
      <c r="BP156" s="159"/>
      <c r="BQ156" s="159"/>
      <c r="BR156" s="159"/>
      <c r="BS156" s="159"/>
      <c r="BT156" s="159"/>
    </row>
    <row r="157" spans="2:73" s="150" customFormat="1" ht="20.100000000000001" customHeight="1" thickBot="1" x14ac:dyDescent="0.2">
      <c r="B157" s="415"/>
      <c r="C157" s="416"/>
      <c r="D157" s="416"/>
      <c r="E157" s="416"/>
      <c r="F157" s="416"/>
      <c r="G157" s="416"/>
      <c r="H157" s="416"/>
      <c r="I157" s="416"/>
      <c r="J157" s="416"/>
      <c r="K157" s="416"/>
      <c r="L157" s="416"/>
      <c r="M157" s="416"/>
      <c r="N157" s="416"/>
      <c r="O157" s="416"/>
      <c r="P157" s="417"/>
      <c r="Q157" s="166"/>
      <c r="R157" s="167" t="s">
        <v>149</v>
      </c>
      <c r="S157" s="405">
        <v>23.52848963188508</v>
      </c>
      <c r="T157" s="405"/>
      <c r="U157" s="405"/>
      <c r="V157" s="405"/>
      <c r="W157" s="168" t="s">
        <v>145</v>
      </c>
      <c r="X157" s="169"/>
      <c r="Y157" s="170"/>
      <c r="Z157" s="167" t="s">
        <v>149</v>
      </c>
      <c r="AA157" s="405">
        <v>23.425457460077634</v>
      </c>
      <c r="AB157" s="405"/>
      <c r="AC157" s="405"/>
      <c r="AD157" s="405"/>
      <c r="AE157" s="168" t="s">
        <v>145</v>
      </c>
      <c r="AF157" s="171"/>
      <c r="AG157" s="170"/>
      <c r="AH157" s="167" t="s">
        <v>149</v>
      </c>
      <c r="AI157" s="405">
        <v>23.379158436553578</v>
      </c>
      <c r="AJ157" s="405"/>
      <c r="AK157" s="405"/>
      <c r="AL157" s="405"/>
      <c r="AM157" s="168" t="s">
        <v>145</v>
      </c>
      <c r="AN157" s="171"/>
      <c r="AO157" s="170"/>
      <c r="AP157" s="167" t="s">
        <v>149</v>
      </c>
      <c r="AQ157" s="405">
        <v>23.143141108778892</v>
      </c>
      <c r="AR157" s="405"/>
      <c r="AS157" s="405"/>
      <c r="AT157" s="405"/>
      <c r="AU157" s="168" t="s">
        <v>145</v>
      </c>
      <c r="AV157" s="173"/>
      <c r="AW157" s="141"/>
      <c r="AX157" s="80" t="s">
        <v>149</v>
      </c>
      <c r="AY157" s="405">
        <f>[1]国債費!M28/10^4</f>
        <v>23.513864610208518</v>
      </c>
      <c r="AZ157" s="405"/>
      <c r="BA157" s="405"/>
      <c r="BB157" s="405"/>
      <c r="BC157" s="405"/>
      <c r="BD157" s="405"/>
      <c r="BE157" s="169" t="s">
        <v>145</v>
      </c>
      <c r="BF157" s="170" t="s">
        <v>149</v>
      </c>
      <c r="BG157" s="405">
        <f>[1]国債費!N28/10^4</f>
        <v>23.596519150574512</v>
      </c>
      <c r="BH157" s="405"/>
      <c r="BI157" s="405"/>
      <c r="BJ157" s="405"/>
      <c r="BK157" s="405"/>
      <c r="BL157" s="405"/>
      <c r="BM157" s="173" t="s">
        <v>145</v>
      </c>
    </row>
    <row r="158" spans="2:73" ht="15" customHeight="1" x14ac:dyDescent="0.15"/>
    <row r="159" spans="2:73" s="8" customFormat="1" ht="15" customHeight="1" x14ac:dyDescent="0.15">
      <c r="B159" s="30"/>
      <c r="C159" s="34"/>
      <c r="D159" s="13"/>
      <c r="E159" s="13"/>
      <c r="F159" s="13"/>
      <c r="G159" s="13"/>
      <c r="H159" s="13"/>
      <c r="I159" s="35"/>
      <c r="J159" s="35"/>
      <c r="K159" s="35"/>
      <c r="L159" s="35"/>
      <c r="M159" s="35"/>
      <c r="N159" s="35"/>
      <c r="O159" s="35"/>
      <c r="P159" s="35"/>
      <c r="Q159" s="35"/>
      <c r="R159" s="35"/>
      <c r="S159" s="36"/>
      <c r="T159" s="36"/>
      <c r="U159" s="36"/>
      <c r="V159" s="36"/>
      <c r="W159" s="36"/>
      <c r="X159" s="36"/>
      <c r="Y159" s="36"/>
      <c r="Z159" s="36"/>
      <c r="AA159" s="36"/>
      <c r="AB159" s="36"/>
      <c r="AC159" s="36"/>
      <c r="AD159" s="36"/>
      <c r="AE159" s="36"/>
      <c r="AF159" s="36"/>
      <c r="AG159" s="36"/>
      <c r="AH159" s="36"/>
      <c r="AI159" s="35"/>
      <c r="AJ159" s="35"/>
      <c r="AK159" s="35"/>
      <c r="AL159" s="35"/>
      <c r="AM159" s="35"/>
      <c r="AN159" s="35"/>
      <c r="AO159" s="35"/>
      <c r="AP159" s="35"/>
      <c r="AQ159" s="35"/>
      <c r="AR159" s="35"/>
      <c r="AS159" s="35"/>
      <c r="AT159" s="35"/>
      <c r="AU159" s="35"/>
      <c r="AV159" s="35"/>
      <c r="AW159" s="13"/>
      <c r="AX159" s="13"/>
      <c r="AY159" s="13"/>
      <c r="AZ159" s="13"/>
      <c r="BA159" s="13"/>
      <c r="BB159" s="13"/>
      <c r="BC159" s="13"/>
      <c r="BD159" s="13"/>
      <c r="BE159" s="13"/>
      <c r="BF159" s="13"/>
      <c r="BG159" s="13"/>
      <c r="BH159" s="13"/>
      <c r="BI159" s="13"/>
      <c r="BJ159" s="13"/>
      <c r="BK159" s="32"/>
      <c r="BL159" s="32"/>
      <c r="BM159" s="32"/>
      <c r="BN159" s="32"/>
    </row>
  </sheetData>
  <mergeCells count="525">
    <mergeCell ref="AO156:AV156"/>
    <mergeCell ref="AX156:BE156"/>
    <mergeCell ref="AI153:AL153"/>
    <mergeCell ref="AQ153:AT153"/>
    <mergeCell ref="AY153:BD153"/>
    <mergeCell ref="BF156:BM156"/>
    <mergeCell ref="S157:V157"/>
    <mergeCell ref="AA157:AD157"/>
    <mergeCell ref="AI157:AL157"/>
    <mergeCell ref="AQ157:AT157"/>
    <mergeCell ref="AY157:BD157"/>
    <mergeCell ref="BG157:BL157"/>
    <mergeCell ref="B154:P155"/>
    <mergeCell ref="Q154:X154"/>
    <mergeCell ref="Y154:AF154"/>
    <mergeCell ref="AG154:AN154"/>
    <mergeCell ref="AO154:AV154"/>
    <mergeCell ref="AX154:BE154"/>
    <mergeCell ref="BF154:BM154"/>
    <mergeCell ref="S155:V155"/>
    <mergeCell ref="AA155:AD155"/>
    <mergeCell ref="AI155:AL155"/>
    <mergeCell ref="AQ155:AT155"/>
    <mergeCell ref="AY155:BD155"/>
    <mergeCell ref="BG155:BL155"/>
    <mergeCell ref="B156:P157"/>
    <mergeCell ref="Q156:X156"/>
    <mergeCell ref="Y156:AF156"/>
    <mergeCell ref="AG156:AN156"/>
    <mergeCell ref="B143:P144"/>
    <mergeCell ref="AX151:BE151"/>
    <mergeCell ref="BF151:BM151"/>
    <mergeCell ref="B152:P153"/>
    <mergeCell ref="Q152:X152"/>
    <mergeCell ref="Y152:AF152"/>
    <mergeCell ref="AG152:AN152"/>
    <mergeCell ref="AO152:AV152"/>
    <mergeCell ref="AX152:BE152"/>
    <mergeCell ref="BF152:BM152"/>
    <mergeCell ref="S153:V153"/>
    <mergeCell ref="AA153:AD153"/>
    <mergeCell ref="BG153:BL153"/>
    <mergeCell ref="B149:AV149"/>
    <mergeCell ref="B151:P151"/>
    <mergeCell ref="Q151:X151"/>
    <mergeCell ref="Y151:AF151"/>
    <mergeCell ref="AG151:AN151"/>
    <mergeCell ref="AO151:AV151"/>
    <mergeCell ref="BF145:BM145"/>
    <mergeCell ref="S146:V146"/>
    <mergeCell ref="AA146:AD146"/>
    <mergeCell ref="AI146:AL146"/>
    <mergeCell ref="AQ146:AT146"/>
    <mergeCell ref="AY146:BD146"/>
    <mergeCell ref="BG146:BL146"/>
    <mergeCell ref="B145:P146"/>
    <mergeCell ref="Q145:X145"/>
    <mergeCell ref="Y145:AF145"/>
    <mergeCell ref="AG145:AN145"/>
    <mergeCell ref="AO145:AV145"/>
    <mergeCell ref="AX145:BE145"/>
    <mergeCell ref="Q141:X141"/>
    <mergeCell ref="Y141:AF141"/>
    <mergeCell ref="AG141:AN141"/>
    <mergeCell ref="AO141:AV141"/>
    <mergeCell ref="AX141:BE141"/>
    <mergeCell ref="BF141:BM141"/>
    <mergeCell ref="S142:V142"/>
    <mergeCell ref="AX143:BE143"/>
    <mergeCell ref="BF143:BM143"/>
    <mergeCell ref="AI142:AL142"/>
    <mergeCell ref="AQ142:AT142"/>
    <mergeCell ref="AY142:BD142"/>
    <mergeCell ref="BG142:BL142"/>
    <mergeCell ref="S144:V144"/>
    <mergeCell ref="AA144:AD144"/>
    <mergeCell ref="AI144:AL144"/>
    <mergeCell ref="AQ144:AT144"/>
    <mergeCell ref="AY144:BD144"/>
    <mergeCell ref="BG144:BL144"/>
    <mergeCell ref="AA142:AD142"/>
    <mergeCell ref="B131:AV131"/>
    <mergeCell ref="B133:F133"/>
    <mergeCell ref="H133:BM133"/>
    <mergeCell ref="B136:AV136"/>
    <mergeCell ref="B138:AV138"/>
    <mergeCell ref="B140:P140"/>
    <mergeCell ref="Q140:X140"/>
    <mergeCell ref="Y140:AF140"/>
    <mergeCell ref="AG140:AN140"/>
    <mergeCell ref="AO140:AV140"/>
    <mergeCell ref="Q143:X143"/>
    <mergeCell ref="Y143:AF143"/>
    <mergeCell ref="AG143:AN143"/>
    <mergeCell ref="AO143:AV143"/>
    <mergeCell ref="AX140:BE140"/>
    <mergeCell ref="BF140:BM140"/>
    <mergeCell ref="B141:P142"/>
    <mergeCell ref="B125:F125"/>
    <mergeCell ref="H125:AV125"/>
    <mergeCell ref="B127:F127"/>
    <mergeCell ref="H127:AV127"/>
    <mergeCell ref="B129:F129"/>
    <mergeCell ref="H129:AV129"/>
    <mergeCell ref="BF121:BM121"/>
    <mergeCell ref="C123:F123"/>
    <mergeCell ref="H123:O123"/>
    <mergeCell ref="Q123:X123"/>
    <mergeCell ref="Y123:AF123"/>
    <mergeCell ref="AG123:AN123"/>
    <mergeCell ref="AO123:AV123"/>
    <mergeCell ref="AX123:BE123"/>
    <mergeCell ref="BF123:BM123"/>
    <mergeCell ref="AX119:BE119"/>
    <mergeCell ref="BF119:BM119"/>
    <mergeCell ref="P120:Y120"/>
    <mergeCell ref="C121:F121"/>
    <mergeCell ref="H121:O121"/>
    <mergeCell ref="Q121:X121"/>
    <mergeCell ref="Y121:AF121"/>
    <mergeCell ref="AG121:AN121"/>
    <mergeCell ref="AO121:AV121"/>
    <mergeCell ref="AX121:BE121"/>
    <mergeCell ref="C113:AV113"/>
    <mergeCell ref="B115:AV115"/>
    <mergeCell ref="B117:F117"/>
    <mergeCell ref="H117:AV117"/>
    <mergeCell ref="D118:E118"/>
    <mergeCell ref="Q119:X119"/>
    <mergeCell ref="Y119:AF119"/>
    <mergeCell ref="AG119:AN119"/>
    <mergeCell ref="AO119:AV119"/>
    <mergeCell ref="Q111:X111"/>
    <mergeCell ref="Y111:AF111"/>
    <mergeCell ref="AG111:AN111"/>
    <mergeCell ref="AO111:AV111"/>
    <mergeCell ref="AX111:BE111"/>
    <mergeCell ref="BF111:BM111"/>
    <mergeCell ref="BF108:BM108"/>
    <mergeCell ref="C110:F111"/>
    <mergeCell ref="H110:O110"/>
    <mergeCell ref="Q110:X110"/>
    <mergeCell ref="Y110:AF110"/>
    <mergeCell ref="AG110:AN110"/>
    <mergeCell ref="AO110:AV110"/>
    <mergeCell ref="AX110:BE110"/>
    <mergeCell ref="BF110:BM110"/>
    <mergeCell ref="H111:O111"/>
    <mergeCell ref="H108:O108"/>
    <mergeCell ref="Q108:X108"/>
    <mergeCell ref="Y108:AF108"/>
    <mergeCell ref="AG108:AN108"/>
    <mergeCell ref="AO108:AV108"/>
    <mergeCell ref="AX108:BE108"/>
    <mergeCell ref="BF105:BM105"/>
    <mergeCell ref="P106:Y106"/>
    <mergeCell ref="C107:F108"/>
    <mergeCell ref="H107:O107"/>
    <mergeCell ref="Q107:X107"/>
    <mergeCell ref="Y107:AF107"/>
    <mergeCell ref="AG107:AN107"/>
    <mergeCell ref="AO107:AV107"/>
    <mergeCell ref="AX107:BE107"/>
    <mergeCell ref="BF107:BM107"/>
    <mergeCell ref="B104:AV104"/>
    <mergeCell ref="Q105:X105"/>
    <mergeCell ref="Y105:AF105"/>
    <mergeCell ref="AG105:AN105"/>
    <mergeCell ref="AO105:AV105"/>
    <mergeCell ref="AX105:BE105"/>
    <mergeCell ref="AS99:AW99"/>
    <mergeCell ref="I100:N100"/>
    <mergeCell ref="O100:T100"/>
    <mergeCell ref="U100:Z100"/>
    <mergeCell ref="AA100:AF100"/>
    <mergeCell ref="AG100:AL100"/>
    <mergeCell ref="AM100:AR100"/>
    <mergeCell ref="AS100:AW100"/>
    <mergeCell ref="C92:AU92"/>
    <mergeCell ref="D94:AV94"/>
    <mergeCell ref="D96:AV96"/>
    <mergeCell ref="D98:AV98"/>
    <mergeCell ref="I99:N99"/>
    <mergeCell ref="O99:T99"/>
    <mergeCell ref="U99:Z99"/>
    <mergeCell ref="AA99:AF99"/>
    <mergeCell ref="AG99:AL99"/>
    <mergeCell ref="AM99:AR99"/>
    <mergeCell ref="AX89:BE89"/>
    <mergeCell ref="BF89:BM89"/>
    <mergeCell ref="C90:H90"/>
    <mergeCell ref="I90:P90"/>
    <mergeCell ref="Q90:X90"/>
    <mergeCell ref="Y90:AF90"/>
    <mergeCell ref="AG90:AN90"/>
    <mergeCell ref="AO90:AV90"/>
    <mergeCell ref="AX90:BE90"/>
    <mergeCell ref="BF90:BM90"/>
    <mergeCell ref="C89:H89"/>
    <mergeCell ref="I89:P89"/>
    <mergeCell ref="Q89:X89"/>
    <mergeCell ref="Y89:AF89"/>
    <mergeCell ref="AG89:AN89"/>
    <mergeCell ref="AO89:AV89"/>
    <mergeCell ref="BF85:BM85"/>
    <mergeCell ref="AX86:BE86"/>
    <mergeCell ref="BF86:BM86"/>
    <mergeCell ref="C88:G88"/>
    <mergeCell ref="I88:P88"/>
    <mergeCell ref="Q88:X88"/>
    <mergeCell ref="Y88:AF88"/>
    <mergeCell ref="AG88:AN88"/>
    <mergeCell ref="AO88:AV88"/>
    <mergeCell ref="AX88:BE88"/>
    <mergeCell ref="BF88:BM88"/>
    <mergeCell ref="D86:H86"/>
    <mergeCell ref="I86:P86"/>
    <mergeCell ref="Q86:X86"/>
    <mergeCell ref="Y86:AF86"/>
    <mergeCell ref="AG86:AN86"/>
    <mergeCell ref="AO86:AV86"/>
    <mergeCell ref="AX82:BE82"/>
    <mergeCell ref="BF82:BM82"/>
    <mergeCell ref="B84:B86"/>
    <mergeCell ref="D84:H84"/>
    <mergeCell ref="I84:P84"/>
    <mergeCell ref="Q84:X84"/>
    <mergeCell ref="Y84:AF84"/>
    <mergeCell ref="AG84:AN84"/>
    <mergeCell ref="AO84:AV84"/>
    <mergeCell ref="AX84:BE84"/>
    <mergeCell ref="D82:H82"/>
    <mergeCell ref="I82:P82"/>
    <mergeCell ref="Q82:X82"/>
    <mergeCell ref="Y82:AF82"/>
    <mergeCell ref="AG82:AN82"/>
    <mergeCell ref="AO82:AV82"/>
    <mergeCell ref="BF84:BM84"/>
    <mergeCell ref="D85:H85"/>
    <mergeCell ref="I85:P85"/>
    <mergeCell ref="Q85:X85"/>
    <mergeCell ref="Y85:AF85"/>
    <mergeCell ref="AG85:AN85"/>
    <mergeCell ref="AO85:AV85"/>
    <mergeCell ref="AX85:BE85"/>
    <mergeCell ref="D80:D81"/>
    <mergeCell ref="E80:H81"/>
    <mergeCell ref="J80:O80"/>
    <mergeCell ref="S80:V80"/>
    <mergeCell ref="AA80:AD80"/>
    <mergeCell ref="AI80:AL80"/>
    <mergeCell ref="AQ80:AT80"/>
    <mergeCell ref="AY80:BD80"/>
    <mergeCell ref="BG80:BL80"/>
    <mergeCell ref="I81:P81"/>
    <mergeCell ref="Q81:X81"/>
    <mergeCell ref="Y81:AF81"/>
    <mergeCell ref="AG81:AN81"/>
    <mergeCell ref="AO81:AV81"/>
    <mergeCell ref="AX81:BE81"/>
    <mergeCell ref="BF81:BM81"/>
    <mergeCell ref="AO77:AV77"/>
    <mergeCell ref="AX77:BE77"/>
    <mergeCell ref="BF77:BM77"/>
    <mergeCell ref="D78:D79"/>
    <mergeCell ref="E78:H79"/>
    <mergeCell ref="J78:O78"/>
    <mergeCell ref="S78:V78"/>
    <mergeCell ref="AA78:AD78"/>
    <mergeCell ref="AI78:AL78"/>
    <mergeCell ref="AQ78:AT78"/>
    <mergeCell ref="AY78:BD78"/>
    <mergeCell ref="BG78:BL78"/>
    <mergeCell ref="AG79:AN79"/>
    <mergeCell ref="AO79:AV79"/>
    <mergeCell ref="AX79:BE79"/>
    <mergeCell ref="BF79:BM79"/>
    <mergeCell ref="I75:P75"/>
    <mergeCell ref="Q75:X75"/>
    <mergeCell ref="Y75:AF75"/>
    <mergeCell ref="AG75:AN75"/>
    <mergeCell ref="AO75:AV75"/>
    <mergeCell ref="AX75:BE75"/>
    <mergeCell ref="BF75:BM75"/>
    <mergeCell ref="C76:C81"/>
    <mergeCell ref="D76:D77"/>
    <mergeCell ref="E76:H77"/>
    <mergeCell ref="J76:O76"/>
    <mergeCell ref="S76:V76"/>
    <mergeCell ref="AA76:AD76"/>
    <mergeCell ref="I79:P79"/>
    <mergeCell ref="Q79:X79"/>
    <mergeCell ref="Y79:AF79"/>
    <mergeCell ref="AI76:AL76"/>
    <mergeCell ref="AQ76:AT76"/>
    <mergeCell ref="AY76:BD76"/>
    <mergeCell ref="BG76:BL76"/>
    <mergeCell ref="I77:P77"/>
    <mergeCell ref="Q77:X77"/>
    <mergeCell ref="Y77:AF77"/>
    <mergeCell ref="AG77:AN77"/>
    <mergeCell ref="AX73:BE73"/>
    <mergeCell ref="BF73:BM73"/>
    <mergeCell ref="D72:D73"/>
    <mergeCell ref="E72:H73"/>
    <mergeCell ref="J72:O72"/>
    <mergeCell ref="S72:V72"/>
    <mergeCell ref="AA72:AD72"/>
    <mergeCell ref="AI72:AL72"/>
    <mergeCell ref="AQ74:AT74"/>
    <mergeCell ref="AY74:BD74"/>
    <mergeCell ref="BG74:BL74"/>
    <mergeCell ref="BF70:BM70"/>
    <mergeCell ref="B71:B82"/>
    <mergeCell ref="D71:H71"/>
    <mergeCell ref="I71:P71"/>
    <mergeCell ref="Q71:X71"/>
    <mergeCell ref="Y71:AF71"/>
    <mergeCell ref="AG71:AN71"/>
    <mergeCell ref="AO71:AV71"/>
    <mergeCell ref="AX71:BE71"/>
    <mergeCell ref="BF71:BM71"/>
    <mergeCell ref="C74:C75"/>
    <mergeCell ref="D74:H75"/>
    <mergeCell ref="J74:O74"/>
    <mergeCell ref="S74:V74"/>
    <mergeCell ref="AA74:AD74"/>
    <mergeCell ref="AI74:AL74"/>
    <mergeCell ref="AQ72:AT72"/>
    <mergeCell ref="AY72:BD72"/>
    <mergeCell ref="BG72:BL72"/>
    <mergeCell ref="I73:P73"/>
    <mergeCell ref="Q73:X73"/>
    <mergeCell ref="Y73:AF73"/>
    <mergeCell ref="AG73:AN73"/>
    <mergeCell ref="AO73:AV73"/>
    <mergeCell ref="B68:X68"/>
    <mergeCell ref="AX68:BE68"/>
    <mergeCell ref="B70:H70"/>
    <mergeCell ref="I70:P70"/>
    <mergeCell ref="Q70:X70"/>
    <mergeCell ref="Y70:AF70"/>
    <mergeCell ref="AG70:AN70"/>
    <mergeCell ref="AO70:AV70"/>
    <mergeCell ref="AX70:BE70"/>
    <mergeCell ref="AS63:AW63"/>
    <mergeCell ref="I64:N64"/>
    <mergeCell ref="O64:T64"/>
    <mergeCell ref="U64:Z64"/>
    <mergeCell ref="AA64:AF64"/>
    <mergeCell ref="AG64:AL64"/>
    <mergeCell ref="AM64:AR64"/>
    <mergeCell ref="AS64:AW64"/>
    <mergeCell ref="C56:AV56"/>
    <mergeCell ref="D58:AV58"/>
    <mergeCell ref="D60:AV60"/>
    <mergeCell ref="D62:AV62"/>
    <mergeCell ref="I63:N63"/>
    <mergeCell ref="O63:T63"/>
    <mergeCell ref="U63:Z63"/>
    <mergeCell ref="AA63:AF63"/>
    <mergeCell ref="AG63:AL63"/>
    <mergeCell ref="AM63:AR63"/>
    <mergeCell ref="AX53:BE53"/>
    <mergeCell ref="BF53:BM53"/>
    <mergeCell ref="C54:H54"/>
    <mergeCell ref="I54:P54"/>
    <mergeCell ref="Q54:X54"/>
    <mergeCell ref="Y54:AF54"/>
    <mergeCell ref="AG54:AN54"/>
    <mergeCell ref="AO54:AV54"/>
    <mergeCell ref="AX54:BE54"/>
    <mergeCell ref="BF54:BM54"/>
    <mergeCell ref="C53:H53"/>
    <mergeCell ref="I53:P53"/>
    <mergeCell ref="Q53:X53"/>
    <mergeCell ref="Y53:AF53"/>
    <mergeCell ref="AG53:AN53"/>
    <mergeCell ref="AO53:AV53"/>
    <mergeCell ref="BF49:BM49"/>
    <mergeCell ref="AX50:BE50"/>
    <mergeCell ref="BF50:BM50"/>
    <mergeCell ref="C52:G52"/>
    <mergeCell ref="I52:P52"/>
    <mergeCell ref="Q52:X52"/>
    <mergeCell ref="Y52:AF52"/>
    <mergeCell ref="AG52:AN52"/>
    <mergeCell ref="AO52:AV52"/>
    <mergeCell ref="AX52:BE52"/>
    <mergeCell ref="BF52:BM52"/>
    <mergeCell ref="D50:H50"/>
    <mergeCell ref="I50:P50"/>
    <mergeCell ref="Q50:X50"/>
    <mergeCell ref="Y50:AF50"/>
    <mergeCell ref="AG50:AN50"/>
    <mergeCell ref="AO50:AV50"/>
    <mergeCell ref="AX46:BE46"/>
    <mergeCell ref="BF46:BM46"/>
    <mergeCell ref="B48:B50"/>
    <mergeCell ref="D48:H48"/>
    <mergeCell ref="I48:P48"/>
    <mergeCell ref="Q48:X48"/>
    <mergeCell ref="Y48:AF48"/>
    <mergeCell ref="AG48:AN48"/>
    <mergeCell ref="AO48:AV48"/>
    <mergeCell ref="AX48:BE48"/>
    <mergeCell ref="D46:H46"/>
    <mergeCell ref="I46:P46"/>
    <mergeCell ref="Q46:X46"/>
    <mergeCell ref="Y46:AF46"/>
    <mergeCell ref="AG46:AN46"/>
    <mergeCell ref="AO46:AV46"/>
    <mergeCell ref="BF48:BM48"/>
    <mergeCell ref="D49:H49"/>
    <mergeCell ref="I49:P49"/>
    <mergeCell ref="Q49:X49"/>
    <mergeCell ref="Y49:AF49"/>
    <mergeCell ref="AG49:AN49"/>
    <mergeCell ref="AO49:AV49"/>
    <mergeCell ref="AX49:BE49"/>
    <mergeCell ref="T42:U42"/>
    <mergeCell ref="AA42:AD42"/>
    <mergeCell ref="AJ42:AK42"/>
    <mergeCell ref="AR44:AS44"/>
    <mergeCell ref="AY44:BD44"/>
    <mergeCell ref="BG44:BL44"/>
    <mergeCell ref="I45:P45"/>
    <mergeCell ref="Q45:X45"/>
    <mergeCell ref="Y45:AF45"/>
    <mergeCell ref="AG45:AN45"/>
    <mergeCell ref="AO45:AV45"/>
    <mergeCell ref="AX45:BE45"/>
    <mergeCell ref="BF45:BM45"/>
    <mergeCell ref="BF39:BM39"/>
    <mergeCell ref="I39:P39"/>
    <mergeCell ref="Q39:X39"/>
    <mergeCell ref="Y39:AF39"/>
    <mergeCell ref="AG39:AN39"/>
    <mergeCell ref="AO39:AV39"/>
    <mergeCell ref="AX39:BE39"/>
    <mergeCell ref="D44:D45"/>
    <mergeCell ref="E44:H45"/>
    <mergeCell ref="J44:O44"/>
    <mergeCell ref="T44:U44"/>
    <mergeCell ref="AB44:AC44"/>
    <mergeCell ref="AI44:AL44"/>
    <mergeCell ref="AR42:AS42"/>
    <mergeCell ref="AY42:BD42"/>
    <mergeCell ref="BG42:BL42"/>
    <mergeCell ref="I43:P43"/>
    <mergeCell ref="Q43:X43"/>
    <mergeCell ref="Y43:AF43"/>
    <mergeCell ref="AG43:AN43"/>
    <mergeCell ref="AO43:AV43"/>
    <mergeCell ref="AX43:BE43"/>
    <mergeCell ref="BF43:BM43"/>
    <mergeCell ref="D42:D43"/>
    <mergeCell ref="BG38:BL38"/>
    <mergeCell ref="I37:P37"/>
    <mergeCell ref="Q37:X37"/>
    <mergeCell ref="Y37:AF37"/>
    <mergeCell ref="AG37:AN37"/>
    <mergeCell ref="AO37:AV37"/>
    <mergeCell ref="AX37:BE37"/>
    <mergeCell ref="C40:C45"/>
    <mergeCell ref="D40:D41"/>
    <mergeCell ref="E40:H41"/>
    <mergeCell ref="J40:O40"/>
    <mergeCell ref="T40:U40"/>
    <mergeCell ref="AB40:AC40"/>
    <mergeCell ref="AI40:AL40"/>
    <mergeCell ref="AR40:AS40"/>
    <mergeCell ref="AY40:BD40"/>
    <mergeCell ref="BG40:BL40"/>
    <mergeCell ref="I41:P41"/>
    <mergeCell ref="Q41:X41"/>
    <mergeCell ref="Y41:AF41"/>
    <mergeCell ref="AG41:AN41"/>
    <mergeCell ref="AO41:AV41"/>
    <mergeCell ref="AX41:BE41"/>
    <mergeCell ref="BF41:BM41"/>
    <mergeCell ref="BF35:BM35"/>
    <mergeCell ref="D36:D37"/>
    <mergeCell ref="E36:H37"/>
    <mergeCell ref="J36:O36"/>
    <mergeCell ref="S36:V36"/>
    <mergeCell ref="AA36:AD36"/>
    <mergeCell ref="AI36:AL36"/>
    <mergeCell ref="AQ36:AT36"/>
    <mergeCell ref="AY36:BD36"/>
    <mergeCell ref="BG36:BL36"/>
    <mergeCell ref="BF37:BM37"/>
    <mergeCell ref="B35:B46"/>
    <mergeCell ref="D35:H35"/>
    <mergeCell ref="I35:P35"/>
    <mergeCell ref="Q35:X35"/>
    <mergeCell ref="Y35:AF35"/>
    <mergeCell ref="AG35:AN35"/>
    <mergeCell ref="AO35:AV35"/>
    <mergeCell ref="AX35:BE35"/>
    <mergeCell ref="B34:H34"/>
    <mergeCell ref="I34:P34"/>
    <mergeCell ref="Q34:X34"/>
    <mergeCell ref="Y34:AF34"/>
    <mergeCell ref="AG34:AN34"/>
    <mergeCell ref="AO34:AV34"/>
    <mergeCell ref="C38:C39"/>
    <mergeCell ref="D38:H39"/>
    <mergeCell ref="J38:O38"/>
    <mergeCell ref="T38:U38"/>
    <mergeCell ref="AB38:AC38"/>
    <mergeCell ref="AJ38:AK38"/>
    <mergeCell ref="AR38:AS38"/>
    <mergeCell ref="AY38:BD38"/>
    <mergeCell ref="E42:H43"/>
    <mergeCell ref="J42:O42"/>
    <mergeCell ref="AX2:BM3"/>
    <mergeCell ref="B6:AV6"/>
    <mergeCell ref="C12:AU18"/>
    <mergeCell ref="P28:AA28"/>
    <mergeCell ref="P29:AA29"/>
    <mergeCell ref="B32:X32"/>
    <mergeCell ref="AX32:BE32"/>
    <mergeCell ref="AX34:BE34"/>
    <mergeCell ref="BF34:BM34"/>
  </mergeCells>
  <phoneticPr fontId="3"/>
  <printOptions horizontalCentered="1" verticalCentered="1"/>
  <pageMargins left="0.23622047244094491" right="0.23622047244094491" top="0.74803149606299213" bottom="0.74803149606299213" header="0.31496062992125984" footer="0.31496062992125984"/>
  <pageSetup paperSize="9" scale="63" firstPageNumber="0" fitToHeight="5" orientation="landscape" useFirstPageNumber="1" copies="3" r:id="rId1"/>
  <headerFooter differentFirst="1">
    <oddFooter xml:space="preserve">&amp;C&amp;14&amp;P&amp;R
</oddFooter>
    <firstHeader xml:space="preserve">&amp;C
</firstHeader>
  </headerFooter>
  <rowBreaks count="4" manualBreakCount="4">
    <brk id="30" max="62" man="1"/>
    <brk id="66" max="62" man="1"/>
    <brk id="102" max="62" man="1"/>
    <brk id="134" max="6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平成29年度予算の後年度歳出・歳入への影響試算</vt:lpstr>
      <vt:lpstr>平成29年度予算の後年度歳出・歳入への影響試算!Print_Area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計・調査</cp:lastModifiedBy>
  <cp:lastPrinted>2019-01-07T12:55:08Z</cp:lastPrinted>
  <dcterms:created xsi:type="dcterms:W3CDTF">2017-09-11T02:52:14Z</dcterms:created>
  <dcterms:modified xsi:type="dcterms:W3CDTF">2019-01-07T13:04:13Z</dcterms:modified>
</cp:coreProperties>
</file>